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1"/>
  </bookViews>
  <sheets>
    <sheet name="Các phong trào" sheetId="7" r:id="rId1"/>
    <sheet name="2018T4" sheetId="2" r:id="rId2"/>
    <sheet name="Mẩu HK" sheetId="6" r:id="rId3"/>
  </sheets>
  <definedNames>
    <definedName name="_xlnm.Print_Titles" localSheetId="1">'2018T4'!$9:$10</definedName>
    <definedName name="_xlnm.Print_Titles" localSheetId="0">'Các phong trào'!$3:$3</definedName>
  </definedNames>
  <calcPr calcId="144525"/>
</workbook>
</file>

<file path=xl/calcChain.xml><?xml version="1.0" encoding="utf-8"?>
<calcChain xmlns="http://schemas.openxmlformats.org/spreadsheetml/2006/main">
  <c r="F57" i="2" l="1"/>
  <c r="F12" i="2" l="1"/>
  <c r="F13" i="2"/>
  <c r="F14" i="2"/>
  <c r="F15" i="2"/>
  <c r="F16" i="2"/>
  <c r="F17" i="2"/>
  <c r="F18" i="2"/>
  <c r="F19" i="2"/>
  <c r="E60" i="2" s="1"/>
  <c r="F60" i="2" s="1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40" i="2"/>
  <c r="F41" i="2"/>
  <c r="F42" i="2"/>
  <c r="F44" i="2"/>
  <c r="F45" i="2"/>
  <c r="F46" i="2"/>
  <c r="F47" i="2"/>
  <c r="F48" i="2"/>
  <c r="F49" i="2"/>
  <c r="F50" i="2"/>
  <c r="F51" i="2"/>
  <c r="F52" i="2"/>
  <c r="F53" i="2"/>
  <c r="H11" i="2"/>
  <c r="F11" i="2"/>
  <c r="E58" i="2" l="1"/>
  <c r="F58" i="2" s="1"/>
  <c r="E59" i="2"/>
  <c r="F59" i="2" s="1"/>
  <c r="E57" i="2"/>
  <c r="E61" i="2"/>
  <c r="F61" i="2" s="1"/>
</calcChain>
</file>

<file path=xl/comments1.xml><?xml version="1.0" encoding="utf-8"?>
<comments xmlns="http://schemas.openxmlformats.org/spreadsheetml/2006/main">
  <authors>
    <author>Admin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chibang22112003@gmail.com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<sst xmlns="http://schemas.openxmlformats.org/spreadsheetml/2006/main" count="651" uniqueCount="297">
  <si>
    <t>Huỳnh Đăng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</si>
  <si>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</si>
  <si>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</si>
  <si>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</si>
  <si>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</si>
  <si>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</si>
  <si>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</si>
  <si>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</si>
  <si>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</si>
  <si>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</si>
  <si>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</si>
  <si>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</si>
  <si>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</si>
  <si>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</si>
  <si>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</si>
  <si>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</si>
  <si>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</si>
  <si>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</si>
  <si>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</si>
  <si>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</si>
  <si>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KÉM</t>
  </si>
  <si>
    <t>LỚP TRƯỞNG</t>
  </si>
  <si>
    <t>GIÁO VIÊN CHỦ NHIỆM</t>
  </si>
  <si>
    <t>GV CHỦ NHIỆM</t>
  </si>
  <si>
    <t>Trí</t>
  </si>
  <si>
    <t>Nguyễn Văn</t>
  </si>
  <si>
    <t>Duy</t>
  </si>
  <si>
    <t>Hưng</t>
  </si>
  <si>
    <t>Huy</t>
  </si>
  <si>
    <t>Phong</t>
  </si>
  <si>
    <t>Nguyễn Nhật</t>
  </si>
  <si>
    <t>Thành</t>
  </si>
  <si>
    <t>Dũng</t>
  </si>
  <si>
    <t>Nguyễn Hoàng</t>
  </si>
  <si>
    <t>Lâm</t>
  </si>
  <si>
    <t>Nguyễn Đức</t>
  </si>
  <si>
    <t>Thiện</t>
  </si>
  <si>
    <t>Bảo</t>
  </si>
  <si>
    <t>Hải</t>
  </si>
  <si>
    <t>Hiếu</t>
  </si>
  <si>
    <t>Phú</t>
  </si>
  <si>
    <t>Tài</t>
  </si>
  <si>
    <t>Trọng</t>
  </si>
  <si>
    <t>Việt</t>
  </si>
  <si>
    <t>Vũ</t>
  </si>
  <si>
    <t>Trần Quốc</t>
  </si>
  <si>
    <t>Khoa</t>
  </si>
  <si>
    <t>Kiệt</t>
  </si>
  <si>
    <t>Minh</t>
  </si>
  <si>
    <t>Phúc</t>
  </si>
  <si>
    <t>Nguyên</t>
  </si>
  <si>
    <t>Thịnh</t>
  </si>
  <si>
    <t>Tiến</t>
  </si>
  <si>
    <t>Lộc</t>
  </si>
  <si>
    <t>Nguyễn Trường</t>
  </si>
  <si>
    <t>Nam</t>
  </si>
  <si>
    <t>Võ Văn</t>
  </si>
  <si>
    <t>Trần Ngọc</t>
  </si>
  <si>
    <t>Phạm Minh</t>
  </si>
  <si>
    <t>Khang</t>
  </si>
  <si>
    <t>Quang</t>
  </si>
  <si>
    <t>Thiên</t>
  </si>
  <si>
    <t>UBND THÀNH PHỐ HỒ CHÍ MINH</t>
  </si>
  <si>
    <t>TP. Hồ Chí Minh, ngày. . . . . tháng . . . . . năm 20. . . .</t>
  </si>
  <si>
    <t>Nguyễn Gia</t>
  </si>
  <si>
    <t>Trần Gia</t>
  </si>
  <si>
    <t>Lê Anh</t>
  </si>
  <si>
    <t>Phạm Thành</t>
  </si>
  <si>
    <t>Võ Quang</t>
  </si>
  <si>
    <t>Đinh Quốc</t>
  </si>
  <si>
    <t>TP. Hồ Chí Minh, ngày. . . . tháng . . . .năm 20. . . .</t>
  </si>
  <si>
    <t>Huỳnh Tấn</t>
  </si>
  <si>
    <t xml:space="preserve">Lớp:              Sĩ số:         Khoa: Công nghệ                                   </t>
  </si>
  <si>
    <t>TRƯỜNG CAO ĐẲNG LÝ TỰ TRỌNG</t>
  </si>
  <si>
    <t>THÀNH PHỐ HỒ CHÍ MINH</t>
  </si>
  <si>
    <t>Trần</t>
  </si>
  <si>
    <t>Hoàng Mạnh</t>
  </si>
  <si>
    <t>Nguyễn Nam</t>
  </si>
  <si>
    <t>Bùi Thanh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</si>
  <si>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</si>
  <si>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</si>
  <si>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</si>
  <si>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</si>
  <si>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</si>
  <si>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</si>
  <si>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</si>
  <si>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</si>
  <si>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</si>
  <si>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</si>
  <si>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</si>
  <si>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</si>
  <si>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</si>
  <si>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</si>
  <si>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</si>
  <si>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</si>
  <si>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</si>
  <si>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</si>
  <si>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</si>
  <si>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</si>
  <si>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</si>
  <si>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</si>
  <si>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</si>
  <si>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</si>
  <si>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</si>
  <si>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</si>
  <si>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</si>
  <si>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</si>
  <si>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</si>
  <si>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</si>
  <si>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</si>
  <si>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</si>
  <si>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</si>
  <si>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</si>
  <si>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</si>
  <si>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</si>
  <si>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</si>
  <si>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</si>
  <si>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</si>
  <si>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</si>
  <si>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</si>
  <si>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</si>
  <si>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</si>
  <si>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Phục</t>
  </si>
  <si>
    <t>18001766</t>
  </si>
  <si>
    <t>18001802</t>
  </si>
  <si>
    <t>Nguyễn Doãn Thanh</t>
  </si>
  <si>
    <t>18000505</t>
  </si>
  <si>
    <t>18000976</t>
  </si>
  <si>
    <t>18005086</t>
  </si>
  <si>
    <t>Chu Quang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</si>
  <si>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</si>
  <si>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</si>
  <si>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</si>
  <si>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</si>
  <si>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</si>
  <si>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</si>
  <si>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</si>
  <si>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</si>
  <si>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</si>
  <si>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</si>
  <si>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</si>
  <si>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</si>
  <si>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</si>
  <si>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</si>
  <si>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18000043</t>
  </si>
  <si>
    <r>
      <t>Học kỳ:     Năm học: 2018 - 2019</t>
    </r>
    <r>
      <rPr>
        <sz val="14"/>
        <rFont val="Times New Roman"/>
        <family val="1"/>
      </rPr>
      <t xml:space="preserve"> </t>
    </r>
  </si>
  <si>
    <r>
      <t>Học kỳ: II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</si>
  <si>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</si>
  <si>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18T4-CĐT1    Sĩ số:  43  Khoa: Công nghệ Điện - Điện tử</t>
  </si>
  <si>
    <t>VPQC.ThiC.27/5/19-ĐCT(CC28-5-19)</t>
  </si>
  <si>
    <t>Tạm ngừng học</t>
  </si>
  <si>
    <t>STT</t>
  </si>
  <si>
    <t>MS HSSV</t>
  </si>
  <si>
    <t>Ngày, tháng, năm sinh</t>
  </si>
  <si>
    <t>Ghi chú</t>
  </si>
  <si>
    <t>01</t>
  </si>
  <si>
    <t>22/11/2003</t>
  </si>
  <si>
    <t>02</t>
  </si>
  <si>
    <t>18/02/2003</t>
  </si>
  <si>
    <t>0902 329 364</t>
  </si>
  <si>
    <t>03</t>
  </si>
  <si>
    <t>22/7/2003</t>
  </si>
  <si>
    <t>0327 310 579</t>
  </si>
  <si>
    <t>04</t>
  </si>
  <si>
    <t>01/07/2003</t>
  </si>
  <si>
    <t>05</t>
  </si>
  <si>
    <t>15/07/2001</t>
  </si>
  <si>
    <t>06</t>
  </si>
  <si>
    <t>29/05/2003</t>
  </si>
  <si>
    <t>07</t>
  </si>
  <si>
    <t>27/7/2002</t>
  </si>
  <si>
    <t>Lớp phó phong trào</t>
  </si>
  <si>
    <t>08</t>
  </si>
  <si>
    <t>12/09/2003</t>
  </si>
  <si>
    <t>0773 662 478</t>
  </si>
  <si>
    <t>09</t>
  </si>
  <si>
    <t>10</t>
  </si>
  <si>
    <t>24/12/2003</t>
  </si>
  <si>
    <t>0764 072 041</t>
  </si>
  <si>
    <t>11</t>
  </si>
  <si>
    <t>06/3/2002</t>
  </si>
  <si>
    <t>0939 351 838</t>
  </si>
  <si>
    <t>12</t>
  </si>
  <si>
    <t>29/04/2003</t>
  </si>
  <si>
    <t>0772 941 232</t>
  </si>
  <si>
    <t>13</t>
  </si>
  <si>
    <t>02/11/2003</t>
  </si>
  <si>
    <t>0708 612 299</t>
  </si>
  <si>
    <t>14</t>
  </si>
  <si>
    <t>15/04/2003</t>
  </si>
  <si>
    <t>0937 599 610</t>
  </si>
  <si>
    <t>Tổ trưởng</t>
  </si>
  <si>
    <t>15</t>
  </si>
  <si>
    <t>11/10/2003</t>
  </si>
  <si>
    <t>16</t>
  </si>
  <si>
    <t>18/06/2003</t>
  </si>
  <si>
    <t>0907 925 462</t>
  </si>
  <si>
    <t>17</t>
  </si>
  <si>
    <t>10/02/2003</t>
  </si>
  <si>
    <t>0906 936 326</t>
  </si>
  <si>
    <t>18</t>
  </si>
  <si>
    <t>17/10/2003</t>
  </si>
  <si>
    <t>0393 814 770</t>
  </si>
  <si>
    <t>19</t>
  </si>
  <si>
    <t>19/8/2003</t>
  </si>
  <si>
    <t>0934 111 342</t>
  </si>
  <si>
    <t>20</t>
  </si>
  <si>
    <t>05/10/2003</t>
  </si>
  <si>
    <t>0901 759 536</t>
  </si>
  <si>
    <t>21</t>
  </si>
  <si>
    <t>22</t>
  </si>
  <si>
    <t>06/11/2003</t>
  </si>
  <si>
    <t>0902 846 011</t>
  </si>
  <si>
    <t>Lớp phó kỷ luật</t>
  </si>
  <si>
    <t>23</t>
  </si>
  <si>
    <t>24</t>
  </si>
  <si>
    <t>05/8/2003</t>
  </si>
  <si>
    <t>0962 735 453</t>
  </si>
  <si>
    <t>25</t>
  </si>
  <si>
    <t>01/11/2003</t>
  </si>
  <si>
    <t>0775 735 228</t>
  </si>
  <si>
    <t>26</t>
  </si>
  <si>
    <t>13/10/2003</t>
  </si>
  <si>
    <t>27</t>
  </si>
  <si>
    <t>24/10/2003</t>
  </si>
  <si>
    <t>0564 313 637</t>
  </si>
  <si>
    <t>Lớp phó học tập</t>
  </si>
  <si>
    <t>28</t>
  </si>
  <si>
    <t>26/10/2003</t>
  </si>
  <si>
    <t>0762 478 052</t>
  </si>
  <si>
    <t>29</t>
  </si>
  <si>
    <t>05/07/2003</t>
  </si>
  <si>
    <t>0961 641 878</t>
  </si>
  <si>
    <t>30</t>
  </si>
  <si>
    <t>09/12/2003</t>
  </si>
  <si>
    <t>0834 929 833</t>
  </si>
  <si>
    <t>31</t>
  </si>
  <si>
    <t>13/6/1997</t>
  </si>
  <si>
    <t>0815 248 690</t>
  </si>
  <si>
    <t>32</t>
  </si>
  <si>
    <t>29/09/2003</t>
  </si>
  <si>
    <t>33</t>
  </si>
  <si>
    <t>27/12/2003</t>
  </si>
  <si>
    <t>0364 320 151</t>
  </si>
  <si>
    <t>34</t>
  </si>
  <si>
    <t>06/06/2003</t>
  </si>
  <si>
    <t>0902 598 935</t>
  </si>
  <si>
    <t>35</t>
  </si>
  <si>
    <t>22/09/2000</t>
  </si>
  <si>
    <t>0969 250 258</t>
  </si>
  <si>
    <t>36</t>
  </si>
  <si>
    <t>03/06/2003</t>
  </si>
  <si>
    <t>0764 442 334</t>
  </si>
  <si>
    <t>37</t>
  </si>
  <si>
    <t>26/12/2003</t>
  </si>
  <si>
    <t>0397 516 021</t>
  </si>
  <si>
    <t>38</t>
  </si>
  <si>
    <t>05/06/2003</t>
  </si>
  <si>
    <t>0376 738 508</t>
  </si>
  <si>
    <t>Lớp trưởng</t>
  </si>
  <si>
    <t>39</t>
  </si>
  <si>
    <t>11/01/2003</t>
  </si>
  <si>
    <t>0904 239 812</t>
  </si>
  <si>
    <t>40</t>
  </si>
  <si>
    <t>12/08/2003</t>
  </si>
  <si>
    <t>0372 866 954</t>
  </si>
  <si>
    <t>41</t>
  </si>
  <si>
    <t>42</t>
  </si>
  <si>
    <t>26/11/2003</t>
  </si>
  <si>
    <t>0965 711 301</t>
  </si>
  <si>
    <t>43</t>
  </si>
  <si>
    <t>16/4/2003</t>
  </si>
  <si>
    <t>0932 155 371</t>
  </si>
  <si>
    <t>29/03/2003</t>
  </si>
  <si>
    <t>23/11/2000</t>
  </si>
  <si>
    <t>28/02/2003</t>
  </si>
  <si>
    <t>0366 778 544</t>
  </si>
  <si>
    <t>ĐT liên lạc</t>
  </si>
  <si>
    <t>Bí thư Chi đoàn</t>
  </si>
  <si>
    <t>Phó Bí thư Chi đoàn</t>
  </si>
  <si>
    <t>UV BCH Chi đoàn</t>
  </si>
  <si>
    <t>Ánh Sáng soi đường</t>
  </si>
  <si>
    <t>HCM chân dung một con người</t>
  </si>
  <si>
    <t>Bóng đá Lý Tự Trọng</t>
  </si>
  <si>
    <t>Thi xe robot</t>
  </si>
  <si>
    <t>Ủng hộ mái ấm Thiên Thần</t>
  </si>
  <si>
    <t>Học nhóm</t>
  </si>
  <si>
    <t>Tham gia</t>
  </si>
  <si>
    <t>Tạm ngưng</t>
  </si>
  <si>
    <t>X</t>
  </si>
  <si>
    <t>Cổ vũ</t>
  </si>
  <si>
    <t>Hướng dẫn</t>
  </si>
  <si>
    <t>Tham Gia Hội Thảo Khoa học</t>
  </si>
  <si>
    <t>Hỗ trợ họp PH lớp</t>
  </si>
  <si>
    <t>Phong tràoTDTT lớp</t>
  </si>
  <si>
    <t>TP. HCM, ngày 15 tháng 6 năm 2018</t>
  </si>
  <si>
    <t>DANH SÁCH LỚP 18T4-CĐT1 THAM GIA CÁC PHONG TRÀO
HỌC KỲ II -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</si>
</sst>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name val="Times New Roman"/>
      <family val="1"/>
    </font>
    <font>
      <sz val="11"/>
      <color theme="0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2"/>
    </font>
    <font>
      <i/>
      <sz val="14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6" fillId="0" borderId="23" xfId="0" quotePrefix="1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3" borderId="23" xfId="0" quotePrefix="1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vertical="center" wrapText="1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0" fillId="3" borderId="10" xfId="0" applyFont="1" applyFill="1" applyBorder="1" applyAlignment="1">
      <alignment vertical="center" wrapText="1"/>
    </xf>
    <xf numFmtId="0" fontId="30" fillId="3" borderId="1" xfId="0" applyFont="1" applyFill="1" applyBorder="1" applyAlignment="1">
      <alignment vertical="center" wrapText="1"/>
    </xf>
    <xf numFmtId="0" fontId="22" fillId="0" borderId="0" xfId="0" applyFont="1" applyFill="1" applyAlignment="1">
      <alignment horizontal="center" vertical="center"/>
    </xf>
    <xf numFmtId="0" fontId="25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0</xdr:rowOff>
    </xdr:from>
    <xdr:to>
      <xdr:col>8</xdr:col>
      <xdr:colOff>428625</xdr:colOff>
      <xdr:row>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9"/>
  <sheetViews>
    <sheetView workbookViewId="0">
      <selection activeCell="K7" sqref="K7"/>
    </sheetView>
  </sheetViews>
  <sheetFormatPr defaultRowHeight="18.75" x14ac:dyDescent="0.2"/>
  <cols>
    <col min="1" max="1" width="4.83203125" style="108" customWidth="1"/>
    <col min="2" max="2" width="10.33203125" style="108" customWidth="1"/>
    <col min="3" max="3" width="19.6640625" style="107" customWidth="1"/>
    <col min="4" max="4" width="9.6640625" style="103" customWidth="1"/>
    <col min="5" max="5" width="13.33203125" style="108" hidden="1" customWidth="1"/>
    <col min="6" max="6" width="15.83203125" style="109" hidden="1" customWidth="1"/>
    <col min="7" max="7" width="10" style="109" customWidth="1"/>
    <col min="8" max="8" width="11.5" style="109" customWidth="1"/>
    <col min="9" max="9" width="11.33203125" style="109" customWidth="1"/>
    <col min="10" max="10" width="10.6640625" style="109" customWidth="1"/>
    <col min="11" max="11" width="11" style="109" customWidth="1"/>
    <col min="12" max="12" width="10.1640625" style="109" customWidth="1"/>
    <col min="13" max="13" width="13.1640625" style="109" customWidth="1"/>
    <col min="14" max="14" width="10" style="109" customWidth="1"/>
    <col min="15" max="15" width="10.1640625" style="109" customWidth="1"/>
    <col min="16" max="16" width="13.83203125" style="110" customWidth="1"/>
    <col min="17" max="264" width="9.33203125" style="103"/>
    <col min="265" max="265" width="6" style="103" customWidth="1"/>
    <col min="266" max="266" width="19.6640625" style="103" customWidth="1"/>
    <col min="267" max="267" width="9.6640625" style="103" customWidth="1"/>
    <col min="268" max="268" width="14.1640625" style="103" customWidth="1"/>
    <col min="269" max="269" width="13.33203125" style="103" customWidth="1"/>
    <col min="270" max="270" width="40.83203125" style="103" customWidth="1"/>
    <col min="271" max="271" width="17.1640625" style="103" customWidth="1"/>
    <col min="272" max="272" width="23.33203125" style="103" customWidth="1"/>
    <col min="273" max="520" width="9.33203125" style="103"/>
    <col min="521" max="521" width="6" style="103" customWidth="1"/>
    <col min="522" max="522" width="19.6640625" style="103" customWidth="1"/>
    <col min="523" max="523" width="9.6640625" style="103" customWidth="1"/>
    <col min="524" max="524" width="14.1640625" style="103" customWidth="1"/>
    <col min="525" max="525" width="13.33203125" style="103" customWidth="1"/>
    <col min="526" max="526" width="40.83203125" style="103" customWidth="1"/>
    <col min="527" max="527" width="17.1640625" style="103" customWidth="1"/>
    <col min="528" max="528" width="23.33203125" style="103" customWidth="1"/>
    <col min="529" max="776" width="9.33203125" style="103"/>
    <col min="777" max="777" width="6" style="103" customWidth="1"/>
    <col min="778" max="778" width="19.6640625" style="103" customWidth="1"/>
    <col min="779" max="779" width="9.6640625" style="103" customWidth="1"/>
    <col min="780" max="780" width="14.1640625" style="103" customWidth="1"/>
    <col min="781" max="781" width="13.33203125" style="103" customWidth="1"/>
    <col min="782" max="782" width="40.83203125" style="103" customWidth="1"/>
    <col min="783" max="783" width="17.1640625" style="103" customWidth="1"/>
    <col min="784" max="784" width="23.33203125" style="103" customWidth="1"/>
    <col min="785" max="1032" width="9.33203125" style="103"/>
    <col min="1033" max="1033" width="6" style="103" customWidth="1"/>
    <col min="1034" max="1034" width="19.6640625" style="103" customWidth="1"/>
    <col min="1035" max="1035" width="9.6640625" style="103" customWidth="1"/>
    <col min="1036" max="1036" width="14.1640625" style="103" customWidth="1"/>
    <col min="1037" max="1037" width="13.33203125" style="103" customWidth="1"/>
    <col min="1038" max="1038" width="40.83203125" style="103" customWidth="1"/>
    <col min="1039" max="1039" width="17.1640625" style="103" customWidth="1"/>
    <col min="1040" max="1040" width="23.33203125" style="103" customWidth="1"/>
    <col min="1041" max="1288" width="9.33203125" style="103"/>
    <col min="1289" max="1289" width="6" style="103" customWidth="1"/>
    <col min="1290" max="1290" width="19.6640625" style="103" customWidth="1"/>
    <col min="1291" max="1291" width="9.6640625" style="103" customWidth="1"/>
    <col min="1292" max="1292" width="14.1640625" style="103" customWidth="1"/>
    <col min="1293" max="1293" width="13.33203125" style="103" customWidth="1"/>
    <col min="1294" max="1294" width="40.83203125" style="103" customWidth="1"/>
    <col min="1295" max="1295" width="17.1640625" style="103" customWidth="1"/>
    <col min="1296" max="1296" width="23.33203125" style="103" customWidth="1"/>
    <col min="1297" max="1544" width="9.33203125" style="103"/>
    <col min="1545" max="1545" width="6" style="103" customWidth="1"/>
    <col min="1546" max="1546" width="19.6640625" style="103" customWidth="1"/>
    <col min="1547" max="1547" width="9.6640625" style="103" customWidth="1"/>
    <col min="1548" max="1548" width="14.1640625" style="103" customWidth="1"/>
    <col min="1549" max="1549" width="13.33203125" style="103" customWidth="1"/>
    <col min="1550" max="1550" width="40.83203125" style="103" customWidth="1"/>
    <col min="1551" max="1551" width="17.1640625" style="103" customWidth="1"/>
    <col min="1552" max="1552" width="23.33203125" style="103" customWidth="1"/>
    <col min="1553" max="1800" width="9.33203125" style="103"/>
    <col min="1801" max="1801" width="6" style="103" customWidth="1"/>
    <col min="1802" max="1802" width="19.6640625" style="103" customWidth="1"/>
    <col min="1803" max="1803" width="9.6640625" style="103" customWidth="1"/>
    <col min="1804" max="1804" width="14.1640625" style="103" customWidth="1"/>
    <col min="1805" max="1805" width="13.33203125" style="103" customWidth="1"/>
    <col min="1806" max="1806" width="40.83203125" style="103" customWidth="1"/>
    <col min="1807" max="1807" width="17.1640625" style="103" customWidth="1"/>
    <col min="1808" max="1808" width="23.33203125" style="103" customWidth="1"/>
    <col min="1809" max="2056" width="9.33203125" style="103"/>
    <col min="2057" max="2057" width="6" style="103" customWidth="1"/>
    <col min="2058" max="2058" width="19.6640625" style="103" customWidth="1"/>
    <col min="2059" max="2059" width="9.6640625" style="103" customWidth="1"/>
    <col min="2060" max="2060" width="14.1640625" style="103" customWidth="1"/>
    <col min="2061" max="2061" width="13.33203125" style="103" customWidth="1"/>
    <col min="2062" max="2062" width="40.83203125" style="103" customWidth="1"/>
    <col min="2063" max="2063" width="17.1640625" style="103" customWidth="1"/>
    <col min="2064" max="2064" width="23.33203125" style="103" customWidth="1"/>
    <col min="2065" max="2312" width="9.33203125" style="103"/>
    <col min="2313" max="2313" width="6" style="103" customWidth="1"/>
    <col min="2314" max="2314" width="19.6640625" style="103" customWidth="1"/>
    <col min="2315" max="2315" width="9.6640625" style="103" customWidth="1"/>
    <col min="2316" max="2316" width="14.1640625" style="103" customWidth="1"/>
    <col min="2317" max="2317" width="13.33203125" style="103" customWidth="1"/>
    <col min="2318" max="2318" width="40.83203125" style="103" customWidth="1"/>
    <col min="2319" max="2319" width="17.1640625" style="103" customWidth="1"/>
    <col min="2320" max="2320" width="23.33203125" style="103" customWidth="1"/>
    <col min="2321" max="2568" width="9.33203125" style="103"/>
    <col min="2569" max="2569" width="6" style="103" customWidth="1"/>
    <col min="2570" max="2570" width="19.6640625" style="103" customWidth="1"/>
    <col min="2571" max="2571" width="9.6640625" style="103" customWidth="1"/>
    <col min="2572" max="2572" width="14.1640625" style="103" customWidth="1"/>
    <col min="2573" max="2573" width="13.33203125" style="103" customWidth="1"/>
    <col min="2574" max="2574" width="40.83203125" style="103" customWidth="1"/>
    <col min="2575" max="2575" width="17.1640625" style="103" customWidth="1"/>
    <col min="2576" max="2576" width="23.33203125" style="103" customWidth="1"/>
    <col min="2577" max="2824" width="9.33203125" style="103"/>
    <col min="2825" max="2825" width="6" style="103" customWidth="1"/>
    <col min="2826" max="2826" width="19.6640625" style="103" customWidth="1"/>
    <col min="2827" max="2827" width="9.6640625" style="103" customWidth="1"/>
    <col min="2828" max="2828" width="14.1640625" style="103" customWidth="1"/>
    <col min="2829" max="2829" width="13.33203125" style="103" customWidth="1"/>
    <col min="2830" max="2830" width="40.83203125" style="103" customWidth="1"/>
    <col min="2831" max="2831" width="17.1640625" style="103" customWidth="1"/>
    <col min="2832" max="2832" width="23.33203125" style="103" customWidth="1"/>
    <col min="2833" max="3080" width="9.33203125" style="103"/>
    <col min="3081" max="3081" width="6" style="103" customWidth="1"/>
    <col min="3082" max="3082" width="19.6640625" style="103" customWidth="1"/>
    <col min="3083" max="3083" width="9.6640625" style="103" customWidth="1"/>
    <col min="3084" max="3084" width="14.1640625" style="103" customWidth="1"/>
    <col min="3085" max="3085" width="13.33203125" style="103" customWidth="1"/>
    <col min="3086" max="3086" width="40.83203125" style="103" customWidth="1"/>
    <col min="3087" max="3087" width="17.1640625" style="103" customWidth="1"/>
    <col min="3088" max="3088" width="23.33203125" style="103" customWidth="1"/>
    <col min="3089" max="3336" width="9.33203125" style="103"/>
    <col min="3337" max="3337" width="6" style="103" customWidth="1"/>
    <col min="3338" max="3338" width="19.6640625" style="103" customWidth="1"/>
    <col min="3339" max="3339" width="9.6640625" style="103" customWidth="1"/>
    <col min="3340" max="3340" width="14.1640625" style="103" customWidth="1"/>
    <col min="3341" max="3341" width="13.33203125" style="103" customWidth="1"/>
    <col min="3342" max="3342" width="40.83203125" style="103" customWidth="1"/>
    <col min="3343" max="3343" width="17.1640625" style="103" customWidth="1"/>
    <col min="3344" max="3344" width="23.33203125" style="103" customWidth="1"/>
    <col min="3345" max="3592" width="9.33203125" style="103"/>
    <col min="3593" max="3593" width="6" style="103" customWidth="1"/>
    <col min="3594" max="3594" width="19.6640625" style="103" customWidth="1"/>
    <col min="3595" max="3595" width="9.6640625" style="103" customWidth="1"/>
    <col min="3596" max="3596" width="14.1640625" style="103" customWidth="1"/>
    <col min="3597" max="3597" width="13.33203125" style="103" customWidth="1"/>
    <col min="3598" max="3598" width="40.83203125" style="103" customWidth="1"/>
    <col min="3599" max="3599" width="17.1640625" style="103" customWidth="1"/>
    <col min="3600" max="3600" width="23.33203125" style="103" customWidth="1"/>
    <col min="3601" max="3848" width="9.33203125" style="103"/>
    <col min="3849" max="3849" width="6" style="103" customWidth="1"/>
    <col min="3850" max="3850" width="19.6640625" style="103" customWidth="1"/>
    <col min="3851" max="3851" width="9.6640625" style="103" customWidth="1"/>
    <col min="3852" max="3852" width="14.1640625" style="103" customWidth="1"/>
    <col min="3853" max="3853" width="13.33203125" style="103" customWidth="1"/>
    <col min="3854" max="3854" width="40.83203125" style="103" customWidth="1"/>
    <col min="3855" max="3855" width="17.1640625" style="103" customWidth="1"/>
    <col min="3856" max="3856" width="23.33203125" style="103" customWidth="1"/>
    <col min="3857" max="4104" width="9.33203125" style="103"/>
    <col min="4105" max="4105" width="6" style="103" customWidth="1"/>
    <col min="4106" max="4106" width="19.6640625" style="103" customWidth="1"/>
    <col min="4107" max="4107" width="9.6640625" style="103" customWidth="1"/>
    <col min="4108" max="4108" width="14.1640625" style="103" customWidth="1"/>
    <col min="4109" max="4109" width="13.33203125" style="103" customWidth="1"/>
    <col min="4110" max="4110" width="40.83203125" style="103" customWidth="1"/>
    <col min="4111" max="4111" width="17.1640625" style="103" customWidth="1"/>
    <col min="4112" max="4112" width="23.33203125" style="103" customWidth="1"/>
    <col min="4113" max="4360" width="9.33203125" style="103"/>
    <col min="4361" max="4361" width="6" style="103" customWidth="1"/>
    <col min="4362" max="4362" width="19.6640625" style="103" customWidth="1"/>
    <col min="4363" max="4363" width="9.6640625" style="103" customWidth="1"/>
    <col min="4364" max="4364" width="14.1640625" style="103" customWidth="1"/>
    <col min="4365" max="4365" width="13.33203125" style="103" customWidth="1"/>
    <col min="4366" max="4366" width="40.83203125" style="103" customWidth="1"/>
    <col min="4367" max="4367" width="17.1640625" style="103" customWidth="1"/>
    <col min="4368" max="4368" width="23.33203125" style="103" customWidth="1"/>
    <col min="4369" max="4616" width="9.33203125" style="103"/>
    <col min="4617" max="4617" width="6" style="103" customWidth="1"/>
    <col min="4618" max="4618" width="19.6640625" style="103" customWidth="1"/>
    <col min="4619" max="4619" width="9.6640625" style="103" customWidth="1"/>
    <col min="4620" max="4620" width="14.1640625" style="103" customWidth="1"/>
    <col min="4621" max="4621" width="13.33203125" style="103" customWidth="1"/>
    <col min="4622" max="4622" width="40.83203125" style="103" customWidth="1"/>
    <col min="4623" max="4623" width="17.1640625" style="103" customWidth="1"/>
    <col min="4624" max="4624" width="23.33203125" style="103" customWidth="1"/>
    <col min="4625" max="4872" width="9.33203125" style="103"/>
    <col min="4873" max="4873" width="6" style="103" customWidth="1"/>
    <col min="4874" max="4874" width="19.6640625" style="103" customWidth="1"/>
    <col min="4875" max="4875" width="9.6640625" style="103" customWidth="1"/>
    <col min="4876" max="4876" width="14.1640625" style="103" customWidth="1"/>
    <col min="4877" max="4877" width="13.33203125" style="103" customWidth="1"/>
    <col min="4878" max="4878" width="40.83203125" style="103" customWidth="1"/>
    <col min="4879" max="4879" width="17.1640625" style="103" customWidth="1"/>
    <col min="4880" max="4880" width="23.33203125" style="103" customWidth="1"/>
    <col min="4881" max="5128" width="9.33203125" style="103"/>
    <col min="5129" max="5129" width="6" style="103" customWidth="1"/>
    <col min="5130" max="5130" width="19.6640625" style="103" customWidth="1"/>
    <col min="5131" max="5131" width="9.6640625" style="103" customWidth="1"/>
    <col min="5132" max="5132" width="14.1640625" style="103" customWidth="1"/>
    <col min="5133" max="5133" width="13.33203125" style="103" customWidth="1"/>
    <col min="5134" max="5134" width="40.83203125" style="103" customWidth="1"/>
    <col min="5135" max="5135" width="17.1640625" style="103" customWidth="1"/>
    <col min="5136" max="5136" width="23.33203125" style="103" customWidth="1"/>
    <col min="5137" max="5384" width="9.33203125" style="103"/>
    <col min="5385" max="5385" width="6" style="103" customWidth="1"/>
    <col min="5386" max="5386" width="19.6640625" style="103" customWidth="1"/>
    <col min="5387" max="5387" width="9.6640625" style="103" customWidth="1"/>
    <col min="5388" max="5388" width="14.1640625" style="103" customWidth="1"/>
    <col min="5389" max="5389" width="13.33203125" style="103" customWidth="1"/>
    <col min="5390" max="5390" width="40.83203125" style="103" customWidth="1"/>
    <col min="5391" max="5391" width="17.1640625" style="103" customWidth="1"/>
    <col min="5392" max="5392" width="23.33203125" style="103" customWidth="1"/>
    <col min="5393" max="5640" width="9.33203125" style="103"/>
    <col min="5641" max="5641" width="6" style="103" customWidth="1"/>
    <col min="5642" max="5642" width="19.6640625" style="103" customWidth="1"/>
    <col min="5643" max="5643" width="9.6640625" style="103" customWidth="1"/>
    <col min="5644" max="5644" width="14.1640625" style="103" customWidth="1"/>
    <col min="5645" max="5645" width="13.33203125" style="103" customWidth="1"/>
    <col min="5646" max="5646" width="40.83203125" style="103" customWidth="1"/>
    <col min="5647" max="5647" width="17.1640625" style="103" customWidth="1"/>
    <col min="5648" max="5648" width="23.33203125" style="103" customWidth="1"/>
    <col min="5649" max="5896" width="9.33203125" style="103"/>
    <col min="5897" max="5897" width="6" style="103" customWidth="1"/>
    <col min="5898" max="5898" width="19.6640625" style="103" customWidth="1"/>
    <col min="5899" max="5899" width="9.6640625" style="103" customWidth="1"/>
    <col min="5900" max="5900" width="14.1640625" style="103" customWidth="1"/>
    <col min="5901" max="5901" width="13.33203125" style="103" customWidth="1"/>
    <col min="5902" max="5902" width="40.83203125" style="103" customWidth="1"/>
    <col min="5903" max="5903" width="17.1640625" style="103" customWidth="1"/>
    <col min="5904" max="5904" width="23.33203125" style="103" customWidth="1"/>
    <col min="5905" max="6152" width="9.33203125" style="103"/>
    <col min="6153" max="6153" width="6" style="103" customWidth="1"/>
    <col min="6154" max="6154" width="19.6640625" style="103" customWidth="1"/>
    <col min="6155" max="6155" width="9.6640625" style="103" customWidth="1"/>
    <col min="6156" max="6156" width="14.1640625" style="103" customWidth="1"/>
    <col min="6157" max="6157" width="13.33203125" style="103" customWidth="1"/>
    <col min="6158" max="6158" width="40.83203125" style="103" customWidth="1"/>
    <col min="6159" max="6159" width="17.1640625" style="103" customWidth="1"/>
    <col min="6160" max="6160" width="23.33203125" style="103" customWidth="1"/>
    <col min="6161" max="6408" width="9.33203125" style="103"/>
    <col min="6409" max="6409" width="6" style="103" customWidth="1"/>
    <col min="6410" max="6410" width="19.6640625" style="103" customWidth="1"/>
    <col min="6411" max="6411" width="9.6640625" style="103" customWidth="1"/>
    <col min="6412" max="6412" width="14.1640625" style="103" customWidth="1"/>
    <col min="6413" max="6413" width="13.33203125" style="103" customWidth="1"/>
    <col min="6414" max="6414" width="40.83203125" style="103" customWidth="1"/>
    <col min="6415" max="6415" width="17.1640625" style="103" customWidth="1"/>
    <col min="6416" max="6416" width="23.33203125" style="103" customWidth="1"/>
    <col min="6417" max="6664" width="9.33203125" style="103"/>
    <col min="6665" max="6665" width="6" style="103" customWidth="1"/>
    <col min="6666" max="6666" width="19.6640625" style="103" customWidth="1"/>
    <col min="6667" max="6667" width="9.6640625" style="103" customWidth="1"/>
    <col min="6668" max="6668" width="14.1640625" style="103" customWidth="1"/>
    <col min="6669" max="6669" width="13.33203125" style="103" customWidth="1"/>
    <col min="6670" max="6670" width="40.83203125" style="103" customWidth="1"/>
    <col min="6671" max="6671" width="17.1640625" style="103" customWidth="1"/>
    <col min="6672" max="6672" width="23.33203125" style="103" customWidth="1"/>
    <col min="6673" max="6920" width="9.33203125" style="103"/>
    <col min="6921" max="6921" width="6" style="103" customWidth="1"/>
    <col min="6922" max="6922" width="19.6640625" style="103" customWidth="1"/>
    <col min="6923" max="6923" width="9.6640625" style="103" customWidth="1"/>
    <col min="6924" max="6924" width="14.1640625" style="103" customWidth="1"/>
    <col min="6925" max="6925" width="13.33203125" style="103" customWidth="1"/>
    <col min="6926" max="6926" width="40.83203125" style="103" customWidth="1"/>
    <col min="6927" max="6927" width="17.1640625" style="103" customWidth="1"/>
    <col min="6928" max="6928" width="23.33203125" style="103" customWidth="1"/>
    <col min="6929" max="7176" width="9.33203125" style="103"/>
    <col min="7177" max="7177" width="6" style="103" customWidth="1"/>
    <col min="7178" max="7178" width="19.6640625" style="103" customWidth="1"/>
    <col min="7179" max="7179" width="9.6640625" style="103" customWidth="1"/>
    <col min="7180" max="7180" width="14.1640625" style="103" customWidth="1"/>
    <col min="7181" max="7181" width="13.33203125" style="103" customWidth="1"/>
    <col min="7182" max="7182" width="40.83203125" style="103" customWidth="1"/>
    <col min="7183" max="7183" width="17.1640625" style="103" customWidth="1"/>
    <col min="7184" max="7184" width="23.33203125" style="103" customWidth="1"/>
    <col min="7185" max="7432" width="9.33203125" style="103"/>
    <col min="7433" max="7433" width="6" style="103" customWidth="1"/>
    <col min="7434" max="7434" width="19.6640625" style="103" customWidth="1"/>
    <col min="7435" max="7435" width="9.6640625" style="103" customWidth="1"/>
    <col min="7436" max="7436" width="14.1640625" style="103" customWidth="1"/>
    <col min="7437" max="7437" width="13.33203125" style="103" customWidth="1"/>
    <col min="7438" max="7438" width="40.83203125" style="103" customWidth="1"/>
    <col min="7439" max="7439" width="17.1640625" style="103" customWidth="1"/>
    <col min="7440" max="7440" width="23.33203125" style="103" customWidth="1"/>
    <col min="7441" max="7688" width="9.33203125" style="103"/>
    <col min="7689" max="7689" width="6" style="103" customWidth="1"/>
    <col min="7690" max="7690" width="19.6640625" style="103" customWidth="1"/>
    <col min="7691" max="7691" width="9.6640625" style="103" customWidth="1"/>
    <col min="7692" max="7692" width="14.1640625" style="103" customWidth="1"/>
    <col min="7693" max="7693" width="13.33203125" style="103" customWidth="1"/>
    <col min="7694" max="7694" width="40.83203125" style="103" customWidth="1"/>
    <col min="7695" max="7695" width="17.1640625" style="103" customWidth="1"/>
    <col min="7696" max="7696" width="23.33203125" style="103" customWidth="1"/>
    <col min="7697" max="7944" width="9.33203125" style="103"/>
    <col min="7945" max="7945" width="6" style="103" customWidth="1"/>
    <col min="7946" max="7946" width="19.6640625" style="103" customWidth="1"/>
    <col min="7947" max="7947" width="9.6640625" style="103" customWidth="1"/>
    <col min="7948" max="7948" width="14.1640625" style="103" customWidth="1"/>
    <col min="7949" max="7949" width="13.33203125" style="103" customWidth="1"/>
    <col min="7950" max="7950" width="40.83203125" style="103" customWidth="1"/>
    <col min="7951" max="7951" width="17.1640625" style="103" customWidth="1"/>
    <col min="7952" max="7952" width="23.33203125" style="103" customWidth="1"/>
    <col min="7953" max="8200" width="9.33203125" style="103"/>
    <col min="8201" max="8201" width="6" style="103" customWidth="1"/>
    <col min="8202" max="8202" width="19.6640625" style="103" customWidth="1"/>
    <col min="8203" max="8203" width="9.6640625" style="103" customWidth="1"/>
    <col min="8204" max="8204" width="14.1640625" style="103" customWidth="1"/>
    <col min="8205" max="8205" width="13.33203125" style="103" customWidth="1"/>
    <col min="8206" max="8206" width="40.83203125" style="103" customWidth="1"/>
    <col min="8207" max="8207" width="17.1640625" style="103" customWidth="1"/>
    <col min="8208" max="8208" width="23.33203125" style="103" customWidth="1"/>
    <col min="8209" max="8456" width="9.33203125" style="103"/>
    <col min="8457" max="8457" width="6" style="103" customWidth="1"/>
    <col min="8458" max="8458" width="19.6640625" style="103" customWidth="1"/>
    <col min="8459" max="8459" width="9.6640625" style="103" customWidth="1"/>
    <col min="8460" max="8460" width="14.1640625" style="103" customWidth="1"/>
    <col min="8461" max="8461" width="13.33203125" style="103" customWidth="1"/>
    <col min="8462" max="8462" width="40.83203125" style="103" customWidth="1"/>
    <col min="8463" max="8463" width="17.1640625" style="103" customWidth="1"/>
    <col min="8464" max="8464" width="23.33203125" style="103" customWidth="1"/>
    <col min="8465" max="8712" width="9.33203125" style="103"/>
    <col min="8713" max="8713" width="6" style="103" customWidth="1"/>
    <col min="8714" max="8714" width="19.6640625" style="103" customWidth="1"/>
    <col min="8715" max="8715" width="9.6640625" style="103" customWidth="1"/>
    <col min="8716" max="8716" width="14.1640625" style="103" customWidth="1"/>
    <col min="8717" max="8717" width="13.33203125" style="103" customWidth="1"/>
    <col min="8718" max="8718" width="40.83203125" style="103" customWidth="1"/>
    <col min="8719" max="8719" width="17.1640625" style="103" customWidth="1"/>
    <col min="8720" max="8720" width="23.33203125" style="103" customWidth="1"/>
    <col min="8721" max="8968" width="9.33203125" style="103"/>
    <col min="8969" max="8969" width="6" style="103" customWidth="1"/>
    <col min="8970" max="8970" width="19.6640625" style="103" customWidth="1"/>
    <col min="8971" max="8971" width="9.6640625" style="103" customWidth="1"/>
    <col min="8972" max="8972" width="14.1640625" style="103" customWidth="1"/>
    <col min="8973" max="8973" width="13.33203125" style="103" customWidth="1"/>
    <col min="8974" max="8974" width="40.83203125" style="103" customWidth="1"/>
    <col min="8975" max="8975" width="17.1640625" style="103" customWidth="1"/>
    <col min="8976" max="8976" width="23.33203125" style="103" customWidth="1"/>
    <col min="8977" max="9224" width="9.33203125" style="103"/>
    <col min="9225" max="9225" width="6" style="103" customWidth="1"/>
    <col min="9226" max="9226" width="19.6640625" style="103" customWidth="1"/>
    <col min="9227" max="9227" width="9.6640625" style="103" customWidth="1"/>
    <col min="9228" max="9228" width="14.1640625" style="103" customWidth="1"/>
    <col min="9229" max="9229" width="13.33203125" style="103" customWidth="1"/>
    <col min="9230" max="9230" width="40.83203125" style="103" customWidth="1"/>
    <col min="9231" max="9231" width="17.1640625" style="103" customWidth="1"/>
    <col min="9232" max="9232" width="23.33203125" style="103" customWidth="1"/>
    <col min="9233" max="9480" width="9.33203125" style="103"/>
    <col min="9481" max="9481" width="6" style="103" customWidth="1"/>
    <col min="9482" max="9482" width="19.6640625" style="103" customWidth="1"/>
    <col min="9483" max="9483" width="9.6640625" style="103" customWidth="1"/>
    <col min="9484" max="9484" width="14.1640625" style="103" customWidth="1"/>
    <col min="9485" max="9485" width="13.33203125" style="103" customWidth="1"/>
    <col min="9486" max="9486" width="40.83203125" style="103" customWidth="1"/>
    <col min="9487" max="9487" width="17.1640625" style="103" customWidth="1"/>
    <col min="9488" max="9488" width="23.33203125" style="103" customWidth="1"/>
    <col min="9489" max="9736" width="9.33203125" style="103"/>
    <col min="9737" max="9737" width="6" style="103" customWidth="1"/>
    <col min="9738" max="9738" width="19.6640625" style="103" customWidth="1"/>
    <col min="9739" max="9739" width="9.6640625" style="103" customWidth="1"/>
    <col min="9740" max="9740" width="14.1640625" style="103" customWidth="1"/>
    <col min="9741" max="9741" width="13.33203125" style="103" customWidth="1"/>
    <col min="9742" max="9742" width="40.83203125" style="103" customWidth="1"/>
    <col min="9743" max="9743" width="17.1640625" style="103" customWidth="1"/>
    <col min="9744" max="9744" width="23.33203125" style="103" customWidth="1"/>
    <col min="9745" max="9992" width="9.33203125" style="103"/>
    <col min="9993" max="9993" width="6" style="103" customWidth="1"/>
    <col min="9994" max="9994" width="19.6640625" style="103" customWidth="1"/>
    <col min="9995" max="9995" width="9.6640625" style="103" customWidth="1"/>
    <col min="9996" max="9996" width="14.1640625" style="103" customWidth="1"/>
    <col min="9997" max="9997" width="13.33203125" style="103" customWidth="1"/>
    <col min="9998" max="9998" width="40.83203125" style="103" customWidth="1"/>
    <col min="9999" max="9999" width="17.1640625" style="103" customWidth="1"/>
    <col min="10000" max="10000" width="23.33203125" style="103" customWidth="1"/>
    <col min="10001" max="10248" width="9.33203125" style="103"/>
    <col min="10249" max="10249" width="6" style="103" customWidth="1"/>
    <col min="10250" max="10250" width="19.6640625" style="103" customWidth="1"/>
    <col min="10251" max="10251" width="9.6640625" style="103" customWidth="1"/>
    <col min="10252" max="10252" width="14.1640625" style="103" customWidth="1"/>
    <col min="10253" max="10253" width="13.33203125" style="103" customWidth="1"/>
    <col min="10254" max="10254" width="40.83203125" style="103" customWidth="1"/>
    <col min="10255" max="10255" width="17.1640625" style="103" customWidth="1"/>
    <col min="10256" max="10256" width="23.33203125" style="103" customWidth="1"/>
    <col min="10257" max="10504" width="9.33203125" style="103"/>
    <col min="10505" max="10505" width="6" style="103" customWidth="1"/>
    <col min="10506" max="10506" width="19.6640625" style="103" customWidth="1"/>
    <col min="10507" max="10507" width="9.6640625" style="103" customWidth="1"/>
    <col min="10508" max="10508" width="14.1640625" style="103" customWidth="1"/>
    <col min="10509" max="10509" width="13.33203125" style="103" customWidth="1"/>
    <col min="10510" max="10510" width="40.83203125" style="103" customWidth="1"/>
    <col min="10511" max="10511" width="17.1640625" style="103" customWidth="1"/>
    <col min="10512" max="10512" width="23.33203125" style="103" customWidth="1"/>
    <col min="10513" max="10760" width="9.33203125" style="103"/>
    <col min="10761" max="10761" width="6" style="103" customWidth="1"/>
    <col min="10762" max="10762" width="19.6640625" style="103" customWidth="1"/>
    <col min="10763" max="10763" width="9.6640625" style="103" customWidth="1"/>
    <col min="10764" max="10764" width="14.1640625" style="103" customWidth="1"/>
    <col min="10765" max="10765" width="13.33203125" style="103" customWidth="1"/>
    <col min="10766" max="10766" width="40.83203125" style="103" customWidth="1"/>
    <col min="10767" max="10767" width="17.1640625" style="103" customWidth="1"/>
    <col min="10768" max="10768" width="23.33203125" style="103" customWidth="1"/>
    <col min="10769" max="11016" width="9.33203125" style="103"/>
    <col min="11017" max="11017" width="6" style="103" customWidth="1"/>
    <col min="11018" max="11018" width="19.6640625" style="103" customWidth="1"/>
    <col min="11019" max="11019" width="9.6640625" style="103" customWidth="1"/>
    <col min="11020" max="11020" width="14.1640625" style="103" customWidth="1"/>
    <col min="11021" max="11021" width="13.33203125" style="103" customWidth="1"/>
    <col min="11022" max="11022" width="40.83203125" style="103" customWidth="1"/>
    <col min="11023" max="11023" width="17.1640625" style="103" customWidth="1"/>
    <col min="11024" max="11024" width="23.33203125" style="103" customWidth="1"/>
    <col min="11025" max="11272" width="9.33203125" style="103"/>
    <col min="11273" max="11273" width="6" style="103" customWidth="1"/>
    <col min="11274" max="11274" width="19.6640625" style="103" customWidth="1"/>
    <col min="11275" max="11275" width="9.6640625" style="103" customWidth="1"/>
    <col min="11276" max="11276" width="14.1640625" style="103" customWidth="1"/>
    <col min="11277" max="11277" width="13.33203125" style="103" customWidth="1"/>
    <col min="11278" max="11278" width="40.83203125" style="103" customWidth="1"/>
    <col min="11279" max="11279" width="17.1640625" style="103" customWidth="1"/>
    <col min="11280" max="11280" width="23.33203125" style="103" customWidth="1"/>
    <col min="11281" max="11528" width="9.33203125" style="103"/>
    <col min="11529" max="11529" width="6" style="103" customWidth="1"/>
    <col min="11530" max="11530" width="19.6640625" style="103" customWidth="1"/>
    <col min="11531" max="11531" width="9.6640625" style="103" customWidth="1"/>
    <col min="11532" max="11532" width="14.1640625" style="103" customWidth="1"/>
    <col min="11533" max="11533" width="13.33203125" style="103" customWidth="1"/>
    <col min="11534" max="11534" width="40.83203125" style="103" customWidth="1"/>
    <col min="11535" max="11535" width="17.1640625" style="103" customWidth="1"/>
    <col min="11536" max="11536" width="23.33203125" style="103" customWidth="1"/>
    <col min="11537" max="11784" width="9.33203125" style="103"/>
    <col min="11785" max="11785" width="6" style="103" customWidth="1"/>
    <col min="11786" max="11786" width="19.6640625" style="103" customWidth="1"/>
    <col min="11787" max="11787" width="9.6640625" style="103" customWidth="1"/>
    <col min="11788" max="11788" width="14.1640625" style="103" customWidth="1"/>
    <col min="11789" max="11789" width="13.33203125" style="103" customWidth="1"/>
    <col min="11790" max="11790" width="40.83203125" style="103" customWidth="1"/>
    <col min="11791" max="11791" width="17.1640625" style="103" customWidth="1"/>
    <col min="11792" max="11792" width="23.33203125" style="103" customWidth="1"/>
    <col min="11793" max="12040" width="9.33203125" style="103"/>
    <col min="12041" max="12041" width="6" style="103" customWidth="1"/>
    <col min="12042" max="12042" width="19.6640625" style="103" customWidth="1"/>
    <col min="12043" max="12043" width="9.6640625" style="103" customWidth="1"/>
    <col min="12044" max="12044" width="14.1640625" style="103" customWidth="1"/>
    <col min="12045" max="12045" width="13.33203125" style="103" customWidth="1"/>
    <col min="12046" max="12046" width="40.83203125" style="103" customWidth="1"/>
    <col min="12047" max="12047" width="17.1640625" style="103" customWidth="1"/>
    <col min="12048" max="12048" width="23.33203125" style="103" customWidth="1"/>
    <col min="12049" max="12296" width="9.33203125" style="103"/>
    <col min="12297" max="12297" width="6" style="103" customWidth="1"/>
    <col min="12298" max="12298" width="19.6640625" style="103" customWidth="1"/>
    <col min="12299" max="12299" width="9.6640625" style="103" customWidth="1"/>
    <col min="12300" max="12300" width="14.1640625" style="103" customWidth="1"/>
    <col min="12301" max="12301" width="13.33203125" style="103" customWidth="1"/>
    <col min="12302" max="12302" width="40.83203125" style="103" customWidth="1"/>
    <col min="12303" max="12303" width="17.1640625" style="103" customWidth="1"/>
    <col min="12304" max="12304" width="23.33203125" style="103" customWidth="1"/>
    <col min="12305" max="12552" width="9.33203125" style="103"/>
    <col min="12553" max="12553" width="6" style="103" customWidth="1"/>
    <col min="12554" max="12554" width="19.6640625" style="103" customWidth="1"/>
    <col min="12555" max="12555" width="9.6640625" style="103" customWidth="1"/>
    <col min="12556" max="12556" width="14.1640625" style="103" customWidth="1"/>
    <col min="12557" max="12557" width="13.33203125" style="103" customWidth="1"/>
    <col min="12558" max="12558" width="40.83203125" style="103" customWidth="1"/>
    <col min="12559" max="12559" width="17.1640625" style="103" customWidth="1"/>
    <col min="12560" max="12560" width="23.33203125" style="103" customWidth="1"/>
    <col min="12561" max="12808" width="9.33203125" style="103"/>
    <col min="12809" max="12809" width="6" style="103" customWidth="1"/>
    <col min="12810" max="12810" width="19.6640625" style="103" customWidth="1"/>
    <col min="12811" max="12811" width="9.6640625" style="103" customWidth="1"/>
    <col min="12812" max="12812" width="14.1640625" style="103" customWidth="1"/>
    <col min="12813" max="12813" width="13.33203125" style="103" customWidth="1"/>
    <col min="12814" max="12814" width="40.83203125" style="103" customWidth="1"/>
    <col min="12815" max="12815" width="17.1640625" style="103" customWidth="1"/>
    <col min="12816" max="12816" width="23.33203125" style="103" customWidth="1"/>
    <col min="12817" max="13064" width="9.33203125" style="103"/>
    <col min="13065" max="13065" width="6" style="103" customWidth="1"/>
    <col min="13066" max="13066" width="19.6640625" style="103" customWidth="1"/>
    <col min="13067" max="13067" width="9.6640625" style="103" customWidth="1"/>
    <col min="13068" max="13068" width="14.1640625" style="103" customWidth="1"/>
    <col min="13069" max="13069" width="13.33203125" style="103" customWidth="1"/>
    <col min="13070" max="13070" width="40.83203125" style="103" customWidth="1"/>
    <col min="13071" max="13071" width="17.1640625" style="103" customWidth="1"/>
    <col min="13072" max="13072" width="23.33203125" style="103" customWidth="1"/>
    <col min="13073" max="13320" width="9.33203125" style="103"/>
    <col min="13321" max="13321" width="6" style="103" customWidth="1"/>
    <col min="13322" max="13322" width="19.6640625" style="103" customWidth="1"/>
    <col min="13323" max="13323" width="9.6640625" style="103" customWidth="1"/>
    <col min="13324" max="13324" width="14.1640625" style="103" customWidth="1"/>
    <col min="13325" max="13325" width="13.33203125" style="103" customWidth="1"/>
    <col min="13326" max="13326" width="40.83203125" style="103" customWidth="1"/>
    <col min="13327" max="13327" width="17.1640625" style="103" customWidth="1"/>
    <col min="13328" max="13328" width="23.33203125" style="103" customWidth="1"/>
    <col min="13329" max="13576" width="9.33203125" style="103"/>
    <col min="13577" max="13577" width="6" style="103" customWidth="1"/>
    <col min="13578" max="13578" width="19.6640625" style="103" customWidth="1"/>
    <col min="13579" max="13579" width="9.6640625" style="103" customWidth="1"/>
    <col min="13580" max="13580" width="14.1640625" style="103" customWidth="1"/>
    <col min="13581" max="13581" width="13.33203125" style="103" customWidth="1"/>
    <col min="13582" max="13582" width="40.83203125" style="103" customWidth="1"/>
    <col min="13583" max="13583" width="17.1640625" style="103" customWidth="1"/>
    <col min="13584" max="13584" width="23.33203125" style="103" customWidth="1"/>
    <col min="13585" max="13832" width="9.33203125" style="103"/>
    <col min="13833" max="13833" width="6" style="103" customWidth="1"/>
    <col min="13834" max="13834" width="19.6640625" style="103" customWidth="1"/>
    <col min="13835" max="13835" width="9.6640625" style="103" customWidth="1"/>
    <col min="13836" max="13836" width="14.1640625" style="103" customWidth="1"/>
    <col min="13837" max="13837" width="13.33203125" style="103" customWidth="1"/>
    <col min="13838" max="13838" width="40.83203125" style="103" customWidth="1"/>
    <col min="13839" max="13839" width="17.1640625" style="103" customWidth="1"/>
    <col min="13840" max="13840" width="23.33203125" style="103" customWidth="1"/>
    <col min="13841" max="14088" width="9.33203125" style="103"/>
    <col min="14089" max="14089" width="6" style="103" customWidth="1"/>
    <col min="14090" max="14090" width="19.6640625" style="103" customWidth="1"/>
    <col min="14091" max="14091" width="9.6640625" style="103" customWidth="1"/>
    <col min="14092" max="14092" width="14.1640625" style="103" customWidth="1"/>
    <col min="14093" max="14093" width="13.33203125" style="103" customWidth="1"/>
    <col min="14094" max="14094" width="40.83203125" style="103" customWidth="1"/>
    <col min="14095" max="14095" width="17.1640625" style="103" customWidth="1"/>
    <col min="14096" max="14096" width="23.33203125" style="103" customWidth="1"/>
    <col min="14097" max="14344" width="9.33203125" style="103"/>
    <col min="14345" max="14345" width="6" style="103" customWidth="1"/>
    <col min="14346" max="14346" width="19.6640625" style="103" customWidth="1"/>
    <col min="14347" max="14347" width="9.6640625" style="103" customWidth="1"/>
    <col min="14348" max="14348" width="14.1640625" style="103" customWidth="1"/>
    <col min="14349" max="14349" width="13.33203125" style="103" customWidth="1"/>
    <col min="14350" max="14350" width="40.83203125" style="103" customWidth="1"/>
    <col min="14351" max="14351" width="17.1640625" style="103" customWidth="1"/>
    <col min="14352" max="14352" width="23.33203125" style="103" customWidth="1"/>
    <col min="14353" max="14600" width="9.33203125" style="103"/>
    <col min="14601" max="14601" width="6" style="103" customWidth="1"/>
    <col min="14602" max="14602" width="19.6640625" style="103" customWidth="1"/>
    <col min="14603" max="14603" width="9.6640625" style="103" customWidth="1"/>
    <col min="14604" max="14604" width="14.1640625" style="103" customWidth="1"/>
    <col min="14605" max="14605" width="13.33203125" style="103" customWidth="1"/>
    <col min="14606" max="14606" width="40.83203125" style="103" customWidth="1"/>
    <col min="14607" max="14607" width="17.1640625" style="103" customWidth="1"/>
    <col min="14608" max="14608" width="23.33203125" style="103" customWidth="1"/>
    <col min="14609" max="14856" width="9.33203125" style="103"/>
    <col min="14857" max="14857" width="6" style="103" customWidth="1"/>
    <col min="14858" max="14858" width="19.6640625" style="103" customWidth="1"/>
    <col min="14859" max="14859" width="9.6640625" style="103" customWidth="1"/>
    <col min="14860" max="14860" width="14.1640625" style="103" customWidth="1"/>
    <col min="14861" max="14861" width="13.33203125" style="103" customWidth="1"/>
    <col min="14862" max="14862" width="40.83203125" style="103" customWidth="1"/>
    <col min="14863" max="14863" width="17.1640625" style="103" customWidth="1"/>
    <col min="14864" max="14864" width="23.33203125" style="103" customWidth="1"/>
    <col min="14865" max="15112" width="9.33203125" style="103"/>
    <col min="15113" max="15113" width="6" style="103" customWidth="1"/>
    <col min="15114" max="15114" width="19.6640625" style="103" customWidth="1"/>
    <col min="15115" max="15115" width="9.6640625" style="103" customWidth="1"/>
    <col min="15116" max="15116" width="14.1640625" style="103" customWidth="1"/>
    <col min="15117" max="15117" width="13.33203125" style="103" customWidth="1"/>
    <col min="15118" max="15118" width="40.83203125" style="103" customWidth="1"/>
    <col min="15119" max="15119" width="17.1640625" style="103" customWidth="1"/>
    <col min="15120" max="15120" width="23.33203125" style="103" customWidth="1"/>
    <col min="15121" max="15368" width="9.33203125" style="103"/>
    <col min="15369" max="15369" width="6" style="103" customWidth="1"/>
    <col min="15370" max="15370" width="19.6640625" style="103" customWidth="1"/>
    <col min="15371" max="15371" width="9.6640625" style="103" customWidth="1"/>
    <col min="15372" max="15372" width="14.1640625" style="103" customWidth="1"/>
    <col min="15373" max="15373" width="13.33203125" style="103" customWidth="1"/>
    <col min="15374" max="15374" width="40.83203125" style="103" customWidth="1"/>
    <col min="15375" max="15375" width="17.1640625" style="103" customWidth="1"/>
    <col min="15376" max="15376" width="23.33203125" style="103" customWidth="1"/>
    <col min="15377" max="15624" width="9.33203125" style="103"/>
    <col min="15625" max="15625" width="6" style="103" customWidth="1"/>
    <col min="15626" max="15626" width="19.6640625" style="103" customWidth="1"/>
    <col min="15627" max="15627" width="9.6640625" style="103" customWidth="1"/>
    <col min="15628" max="15628" width="14.1640625" style="103" customWidth="1"/>
    <col min="15629" max="15629" width="13.33203125" style="103" customWidth="1"/>
    <col min="15630" max="15630" width="40.83203125" style="103" customWidth="1"/>
    <col min="15631" max="15631" width="17.1640625" style="103" customWidth="1"/>
    <col min="15632" max="15632" width="23.33203125" style="103" customWidth="1"/>
    <col min="15633" max="15880" width="9.33203125" style="103"/>
    <col min="15881" max="15881" width="6" style="103" customWidth="1"/>
    <col min="15882" max="15882" width="19.6640625" style="103" customWidth="1"/>
    <col min="15883" max="15883" width="9.6640625" style="103" customWidth="1"/>
    <col min="15884" max="15884" width="14.1640625" style="103" customWidth="1"/>
    <col min="15885" max="15885" width="13.33203125" style="103" customWidth="1"/>
    <col min="15886" max="15886" width="40.83203125" style="103" customWidth="1"/>
    <col min="15887" max="15887" width="17.1640625" style="103" customWidth="1"/>
    <col min="15888" max="15888" width="23.33203125" style="103" customWidth="1"/>
    <col min="15889" max="16136" width="9.33203125" style="103"/>
    <col min="16137" max="16137" width="6" style="103" customWidth="1"/>
    <col min="16138" max="16138" width="19.6640625" style="103" customWidth="1"/>
    <col min="16139" max="16139" width="9.6640625" style="103" customWidth="1"/>
    <col min="16140" max="16140" width="14.1640625" style="103" customWidth="1"/>
    <col min="16141" max="16141" width="13.33203125" style="103" customWidth="1"/>
    <col min="16142" max="16142" width="40.83203125" style="103" customWidth="1"/>
    <col min="16143" max="16143" width="17.1640625" style="103" customWidth="1"/>
    <col min="16144" max="16144" width="23.33203125" style="103" customWidth="1"/>
    <col min="16145" max="16384" width="9.33203125" style="103"/>
  </cols>
  <sheetData>
    <row r="1" spans="1:18" ht="35.25" customHeight="1" x14ac:dyDescent="0.2">
      <c r="A1" s="101" t="s">
        <v>296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8" ht="12" customHeight="1" x14ac:dyDescent="0.2">
      <c r="A2" s="104"/>
      <c r="B2" s="104"/>
      <c r="C2" s="104"/>
      <c r="D2" s="104"/>
      <c r="E2" s="104"/>
      <c r="F2" s="104"/>
      <c r="G2" s="104"/>
      <c r="H2" s="123"/>
      <c r="I2" s="123"/>
      <c r="J2" s="123"/>
      <c r="K2" s="123"/>
      <c r="L2" s="123"/>
      <c r="M2" s="123"/>
      <c r="N2" s="123"/>
      <c r="O2" s="123"/>
      <c r="P2" s="102"/>
    </row>
    <row r="3" spans="1:18" s="106" customFormat="1" ht="56.25" customHeight="1" x14ac:dyDescent="0.2">
      <c r="A3" s="114" t="s">
        <v>151</v>
      </c>
      <c r="B3" s="125" t="s">
        <v>152</v>
      </c>
      <c r="C3" s="112" t="s">
        <v>6</v>
      </c>
      <c r="D3" s="113"/>
      <c r="E3" s="114" t="s">
        <v>153</v>
      </c>
      <c r="F3" s="114" t="s">
        <v>277</v>
      </c>
      <c r="G3" s="114" t="s">
        <v>281</v>
      </c>
      <c r="H3" s="114" t="s">
        <v>282</v>
      </c>
      <c r="I3" s="114" t="s">
        <v>292</v>
      </c>
      <c r="J3" s="114" t="s">
        <v>283</v>
      </c>
      <c r="K3" s="114" t="s">
        <v>284</v>
      </c>
      <c r="L3" s="114" t="s">
        <v>285</v>
      </c>
      <c r="M3" s="114" t="s">
        <v>286</v>
      </c>
      <c r="N3" s="114" t="s">
        <v>293</v>
      </c>
      <c r="O3" s="114" t="s">
        <v>294</v>
      </c>
      <c r="P3" s="111" t="s">
        <v>154</v>
      </c>
    </row>
    <row r="4" spans="1:18" s="107" customFormat="1" ht="27" customHeight="1" x14ac:dyDescent="0.2">
      <c r="A4" s="115" t="s">
        <v>155</v>
      </c>
      <c r="B4" s="126" t="s">
        <v>79</v>
      </c>
      <c r="C4" s="118" t="s">
        <v>80</v>
      </c>
      <c r="D4" s="119" t="s">
        <v>81</v>
      </c>
      <c r="E4" s="115" t="s">
        <v>156</v>
      </c>
      <c r="F4" s="116"/>
      <c r="G4" s="124"/>
      <c r="H4" s="124"/>
      <c r="I4" s="124"/>
      <c r="J4" s="124"/>
      <c r="K4" s="124" t="s">
        <v>287</v>
      </c>
      <c r="L4" s="124" t="s">
        <v>289</v>
      </c>
      <c r="M4" s="124" t="s">
        <v>289</v>
      </c>
      <c r="N4" s="124" t="s">
        <v>289</v>
      </c>
      <c r="O4" s="124" t="s">
        <v>289</v>
      </c>
      <c r="P4" s="120"/>
      <c r="R4" s="103"/>
    </row>
    <row r="5" spans="1:18" s="107" customFormat="1" ht="27" customHeight="1" x14ac:dyDescent="0.2">
      <c r="A5" s="115" t="s">
        <v>157</v>
      </c>
      <c r="B5" s="126" t="s">
        <v>82</v>
      </c>
      <c r="C5" s="118" t="s">
        <v>83</v>
      </c>
      <c r="D5" s="119" t="s">
        <v>37</v>
      </c>
      <c r="E5" s="115" t="s">
        <v>158</v>
      </c>
      <c r="F5" s="115" t="s">
        <v>159</v>
      </c>
      <c r="G5" s="124"/>
      <c r="H5" s="124"/>
      <c r="I5" s="124"/>
      <c r="J5" s="124"/>
      <c r="K5" s="124"/>
      <c r="L5" s="124" t="s">
        <v>289</v>
      </c>
      <c r="M5" s="124"/>
      <c r="N5" s="124"/>
      <c r="O5" s="124" t="s">
        <v>289</v>
      </c>
      <c r="P5" s="120"/>
    </row>
    <row r="6" spans="1:18" s="107" customFormat="1" ht="27" customHeight="1" x14ac:dyDescent="0.2">
      <c r="A6" s="115" t="s">
        <v>160</v>
      </c>
      <c r="B6" s="126" t="s">
        <v>84</v>
      </c>
      <c r="C6" s="118" t="s">
        <v>85</v>
      </c>
      <c r="D6" s="119" t="s">
        <v>37</v>
      </c>
      <c r="E6" s="115" t="s">
        <v>161</v>
      </c>
      <c r="F6" s="115" t="s">
        <v>162</v>
      </c>
      <c r="G6" s="124"/>
      <c r="H6" s="124" t="s">
        <v>290</v>
      </c>
      <c r="I6" s="124"/>
      <c r="J6" s="124" t="s">
        <v>290</v>
      </c>
      <c r="K6" s="124" t="s">
        <v>290</v>
      </c>
      <c r="L6" s="124" t="s">
        <v>289</v>
      </c>
      <c r="M6" s="124" t="s">
        <v>289</v>
      </c>
      <c r="N6" s="124" t="s">
        <v>289</v>
      </c>
      <c r="O6" s="124" t="s">
        <v>289</v>
      </c>
      <c r="P6" s="120"/>
    </row>
    <row r="7" spans="1:18" s="107" customFormat="1" ht="27" customHeight="1" x14ac:dyDescent="0.2">
      <c r="A7" s="115" t="s">
        <v>163</v>
      </c>
      <c r="B7" s="126" t="s">
        <v>86</v>
      </c>
      <c r="C7" s="118" t="s">
        <v>64</v>
      </c>
      <c r="D7" s="119" t="s">
        <v>37</v>
      </c>
      <c r="E7" s="115" t="s">
        <v>164</v>
      </c>
      <c r="F7" s="115"/>
      <c r="G7" s="124"/>
      <c r="H7" s="124"/>
      <c r="I7" s="124"/>
      <c r="J7" s="124"/>
      <c r="K7" s="124"/>
      <c r="L7" s="124" t="s">
        <v>289</v>
      </c>
      <c r="M7" s="124" t="s">
        <v>289</v>
      </c>
      <c r="N7" s="124"/>
      <c r="O7" s="124" t="s">
        <v>289</v>
      </c>
      <c r="P7" s="120"/>
    </row>
    <row r="8" spans="1:18" s="107" customFormat="1" ht="27" customHeight="1" x14ac:dyDescent="0.2">
      <c r="A8" s="115" t="s">
        <v>165</v>
      </c>
      <c r="B8" s="126" t="s">
        <v>87</v>
      </c>
      <c r="C8" s="118" t="s">
        <v>65</v>
      </c>
      <c r="D8" s="119" t="s">
        <v>37</v>
      </c>
      <c r="E8" s="115" t="s">
        <v>166</v>
      </c>
      <c r="F8" s="115"/>
      <c r="G8" s="124"/>
      <c r="H8" s="124"/>
      <c r="I8" s="124"/>
      <c r="J8" s="124"/>
      <c r="K8" s="124"/>
      <c r="L8" s="124" t="s">
        <v>289</v>
      </c>
      <c r="M8" s="124" t="s">
        <v>289</v>
      </c>
      <c r="N8" s="124"/>
      <c r="O8" s="124" t="s">
        <v>289</v>
      </c>
      <c r="P8" s="120"/>
    </row>
    <row r="9" spans="1:18" s="107" customFormat="1" ht="27" customHeight="1" x14ac:dyDescent="0.2">
      <c r="A9" s="115" t="s">
        <v>167</v>
      </c>
      <c r="B9" s="126" t="s">
        <v>88</v>
      </c>
      <c r="C9" s="118" t="s">
        <v>89</v>
      </c>
      <c r="D9" s="119" t="s">
        <v>37</v>
      </c>
      <c r="E9" s="115" t="s">
        <v>168</v>
      </c>
      <c r="F9" s="116"/>
      <c r="G9" s="124"/>
      <c r="H9" s="124"/>
      <c r="I9" s="124"/>
      <c r="J9" s="124"/>
      <c r="K9" s="124"/>
      <c r="L9" s="124" t="s">
        <v>289</v>
      </c>
      <c r="M9" s="124"/>
      <c r="N9" s="124"/>
      <c r="O9" s="124"/>
      <c r="P9" s="120"/>
    </row>
    <row r="10" spans="1:18" s="107" customFormat="1" ht="27" customHeight="1" x14ac:dyDescent="0.2">
      <c r="A10" s="115" t="s">
        <v>169</v>
      </c>
      <c r="B10" s="126" t="s">
        <v>90</v>
      </c>
      <c r="C10" s="118" t="s">
        <v>66</v>
      </c>
      <c r="D10" s="119" t="s">
        <v>32</v>
      </c>
      <c r="E10" s="115" t="s">
        <v>170</v>
      </c>
      <c r="F10" s="115"/>
      <c r="G10" s="124"/>
      <c r="H10" s="124"/>
      <c r="I10" s="124"/>
      <c r="J10" s="124"/>
      <c r="K10" s="124"/>
      <c r="L10" s="124" t="s">
        <v>289</v>
      </c>
      <c r="M10" s="124"/>
      <c r="N10" s="124"/>
      <c r="O10" s="124" t="s">
        <v>289</v>
      </c>
      <c r="P10" s="120"/>
    </row>
    <row r="11" spans="1:18" s="107" customFormat="1" ht="27" customHeight="1" x14ac:dyDescent="0.2">
      <c r="A11" s="115" t="s">
        <v>172</v>
      </c>
      <c r="B11" s="126" t="s">
        <v>91</v>
      </c>
      <c r="C11" s="118" t="s">
        <v>45</v>
      </c>
      <c r="D11" s="119" t="s">
        <v>26</v>
      </c>
      <c r="E11" s="115" t="s">
        <v>173</v>
      </c>
      <c r="F11" s="115" t="s">
        <v>174</v>
      </c>
      <c r="G11" s="124"/>
      <c r="H11" s="124" t="s">
        <v>290</v>
      </c>
      <c r="I11" s="124" t="s">
        <v>289</v>
      </c>
      <c r="J11" s="124" t="s">
        <v>290</v>
      </c>
      <c r="K11" s="124" t="s">
        <v>287</v>
      </c>
      <c r="L11" s="124" t="s">
        <v>289</v>
      </c>
      <c r="M11" s="124" t="s">
        <v>291</v>
      </c>
      <c r="N11" s="124" t="s">
        <v>289</v>
      </c>
      <c r="O11" s="124" t="s">
        <v>289</v>
      </c>
      <c r="P11" s="120" t="s">
        <v>171</v>
      </c>
    </row>
    <row r="12" spans="1:18" s="107" customFormat="1" ht="27" customHeight="1" x14ac:dyDescent="0.2">
      <c r="A12" s="115" t="s">
        <v>175</v>
      </c>
      <c r="B12" s="126" t="s">
        <v>92</v>
      </c>
      <c r="C12" s="118" t="s">
        <v>77</v>
      </c>
      <c r="D12" s="119" t="s">
        <v>38</v>
      </c>
      <c r="E12" s="115" t="s">
        <v>173</v>
      </c>
      <c r="F12" s="115"/>
      <c r="G12" s="124"/>
      <c r="H12" s="124"/>
      <c r="I12" s="124"/>
      <c r="J12" s="124"/>
      <c r="K12" s="124"/>
      <c r="L12" s="124" t="s">
        <v>289</v>
      </c>
      <c r="M12" s="124" t="s">
        <v>289</v>
      </c>
      <c r="N12" s="124"/>
      <c r="O12" s="124" t="s">
        <v>289</v>
      </c>
      <c r="P12" s="120"/>
    </row>
    <row r="13" spans="1:18" s="107" customFormat="1" ht="27" customHeight="1" x14ac:dyDescent="0.2">
      <c r="A13" s="115" t="s">
        <v>176</v>
      </c>
      <c r="B13" s="126" t="s">
        <v>93</v>
      </c>
      <c r="C13" s="118" t="s">
        <v>35</v>
      </c>
      <c r="D13" s="119" t="s">
        <v>39</v>
      </c>
      <c r="E13" s="115" t="s">
        <v>177</v>
      </c>
      <c r="F13" s="115" t="s">
        <v>178</v>
      </c>
      <c r="G13" s="124" t="s">
        <v>287</v>
      </c>
      <c r="H13" s="124"/>
      <c r="I13" s="124"/>
      <c r="J13" s="124" t="s">
        <v>290</v>
      </c>
      <c r="K13" s="124" t="s">
        <v>290</v>
      </c>
      <c r="L13" s="124" t="s">
        <v>289</v>
      </c>
      <c r="M13" s="124" t="s">
        <v>289</v>
      </c>
      <c r="N13" s="124" t="s">
        <v>289</v>
      </c>
      <c r="O13" s="124" t="s">
        <v>289</v>
      </c>
      <c r="P13" s="120"/>
    </row>
    <row r="14" spans="1:18" s="107" customFormat="1" ht="27" customHeight="1" x14ac:dyDescent="0.2">
      <c r="A14" s="115" t="s">
        <v>179</v>
      </c>
      <c r="B14" s="126" t="s">
        <v>94</v>
      </c>
      <c r="C14" s="118" t="s">
        <v>71</v>
      </c>
      <c r="D14" s="119" t="s">
        <v>27</v>
      </c>
      <c r="E14" s="115" t="s">
        <v>180</v>
      </c>
      <c r="F14" s="115" t="s">
        <v>181</v>
      </c>
      <c r="G14" s="124" t="s">
        <v>287</v>
      </c>
      <c r="H14" s="124"/>
      <c r="I14" s="124" t="s">
        <v>289</v>
      </c>
      <c r="J14" s="124" t="s">
        <v>290</v>
      </c>
      <c r="K14" s="124" t="s">
        <v>287</v>
      </c>
      <c r="L14" s="124" t="s">
        <v>289</v>
      </c>
      <c r="M14" s="124" t="s">
        <v>291</v>
      </c>
      <c r="N14" s="124" t="s">
        <v>289</v>
      </c>
      <c r="O14" s="124" t="s">
        <v>289</v>
      </c>
      <c r="P14" s="120" t="s">
        <v>226</v>
      </c>
    </row>
    <row r="15" spans="1:18" s="107" customFormat="1" ht="27" customHeight="1" x14ac:dyDescent="0.2">
      <c r="A15" s="115" t="s">
        <v>182</v>
      </c>
      <c r="B15" s="126" t="s">
        <v>95</v>
      </c>
      <c r="C15" s="118" t="s">
        <v>96</v>
      </c>
      <c r="D15" s="119" t="s">
        <v>27</v>
      </c>
      <c r="E15" s="115" t="s">
        <v>183</v>
      </c>
      <c r="F15" s="115" t="s">
        <v>184</v>
      </c>
      <c r="G15" s="124"/>
      <c r="H15" s="124"/>
      <c r="I15" s="124"/>
      <c r="J15" s="124"/>
      <c r="K15" s="124"/>
      <c r="L15" s="124" t="s">
        <v>289</v>
      </c>
      <c r="M15" s="124" t="s">
        <v>289</v>
      </c>
      <c r="N15" s="124"/>
      <c r="O15" s="124" t="s">
        <v>289</v>
      </c>
      <c r="P15" s="120"/>
    </row>
    <row r="16" spans="1:18" s="107" customFormat="1" ht="27" customHeight="1" x14ac:dyDescent="0.2">
      <c r="A16" s="115" t="s">
        <v>185</v>
      </c>
      <c r="B16" s="126" t="s">
        <v>97</v>
      </c>
      <c r="C16" s="118" t="s">
        <v>30</v>
      </c>
      <c r="D16" s="119" t="s">
        <v>28</v>
      </c>
      <c r="E16" s="115" t="s">
        <v>186</v>
      </c>
      <c r="F16" s="115" t="s">
        <v>187</v>
      </c>
      <c r="G16" s="124"/>
      <c r="H16" s="124"/>
      <c r="I16" s="124"/>
      <c r="J16" s="124"/>
      <c r="K16" s="124"/>
      <c r="L16" s="124" t="s">
        <v>289</v>
      </c>
      <c r="M16" s="124"/>
      <c r="N16" s="124"/>
      <c r="O16" s="124" t="s">
        <v>289</v>
      </c>
      <c r="P16" s="120"/>
    </row>
    <row r="17" spans="1:16" s="107" customFormat="1" ht="27" customHeight="1" x14ac:dyDescent="0.2">
      <c r="A17" s="115" t="s">
        <v>188</v>
      </c>
      <c r="B17" s="126" t="s">
        <v>98</v>
      </c>
      <c r="C17" s="118" t="s">
        <v>99</v>
      </c>
      <c r="D17" s="119" t="s">
        <v>59</v>
      </c>
      <c r="E17" s="115" t="s">
        <v>189</v>
      </c>
      <c r="F17" s="115" t="s">
        <v>190</v>
      </c>
      <c r="G17" s="124"/>
      <c r="H17" s="124" t="s">
        <v>290</v>
      </c>
      <c r="I17" s="124"/>
      <c r="J17" s="124" t="s">
        <v>290</v>
      </c>
      <c r="K17" s="124" t="s">
        <v>290</v>
      </c>
      <c r="L17" s="124" t="s">
        <v>289</v>
      </c>
      <c r="M17" s="124" t="s">
        <v>291</v>
      </c>
      <c r="N17" s="124" t="s">
        <v>289</v>
      </c>
      <c r="O17" s="124" t="s">
        <v>289</v>
      </c>
      <c r="P17" s="120" t="s">
        <v>191</v>
      </c>
    </row>
    <row r="18" spans="1:16" s="107" customFormat="1" ht="27" customHeight="1" x14ac:dyDescent="0.2">
      <c r="A18" s="115" t="s">
        <v>192</v>
      </c>
      <c r="B18" s="126" t="s">
        <v>100</v>
      </c>
      <c r="C18" s="118" t="s">
        <v>0</v>
      </c>
      <c r="D18" s="119" t="s">
        <v>46</v>
      </c>
      <c r="E18" s="115" t="s">
        <v>193</v>
      </c>
      <c r="F18" s="116"/>
      <c r="G18" s="124"/>
      <c r="H18" s="124"/>
      <c r="I18" s="124"/>
      <c r="J18" s="124"/>
      <c r="K18" s="124"/>
      <c r="L18" s="124" t="s">
        <v>289</v>
      </c>
      <c r="M18" s="124" t="s">
        <v>289</v>
      </c>
      <c r="N18" s="124"/>
      <c r="O18" s="124" t="s">
        <v>289</v>
      </c>
      <c r="P18" s="120"/>
    </row>
    <row r="19" spans="1:16" s="107" customFormat="1" ht="27" customHeight="1" x14ac:dyDescent="0.2">
      <c r="A19" s="115" t="s">
        <v>194</v>
      </c>
      <c r="B19" s="126" t="s">
        <v>101</v>
      </c>
      <c r="C19" s="118" t="s">
        <v>102</v>
      </c>
      <c r="D19" s="119" t="s">
        <v>46</v>
      </c>
      <c r="E19" s="115" t="s">
        <v>195</v>
      </c>
      <c r="F19" s="115" t="s">
        <v>196</v>
      </c>
      <c r="G19" s="124"/>
      <c r="H19" s="124"/>
      <c r="I19" s="124"/>
      <c r="J19" s="124"/>
      <c r="K19" s="124"/>
      <c r="L19" s="124" t="s">
        <v>289</v>
      </c>
      <c r="M19" s="124" t="s">
        <v>289</v>
      </c>
      <c r="N19" s="124"/>
      <c r="O19" s="124" t="s">
        <v>289</v>
      </c>
      <c r="P19" s="120"/>
    </row>
    <row r="20" spans="1:16" s="107" customFormat="1" ht="27" customHeight="1" x14ac:dyDescent="0.2">
      <c r="A20" s="115" t="s">
        <v>197</v>
      </c>
      <c r="B20" s="126" t="s">
        <v>105</v>
      </c>
      <c r="C20" s="118" t="s">
        <v>56</v>
      </c>
      <c r="D20" s="119" t="s">
        <v>47</v>
      </c>
      <c r="E20" s="115" t="s">
        <v>198</v>
      </c>
      <c r="F20" s="115" t="s">
        <v>199</v>
      </c>
      <c r="G20" s="124"/>
      <c r="H20" s="124"/>
      <c r="I20" s="124"/>
      <c r="J20" s="124"/>
      <c r="K20" s="124"/>
      <c r="L20" s="124" t="s">
        <v>289</v>
      </c>
      <c r="M20" s="124"/>
      <c r="N20" s="124"/>
      <c r="O20" s="124"/>
      <c r="P20" s="120"/>
    </row>
    <row r="21" spans="1:16" s="107" customFormat="1" ht="27" customHeight="1" x14ac:dyDescent="0.2">
      <c r="A21" s="115" t="s">
        <v>200</v>
      </c>
      <c r="B21" s="127">
        <v>18000562</v>
      </c>
      <c r="C21" s="118" t="s">
        <v>57</v>
      </c>
      <c r="D21" s="119" t="s">
        <v>104</v>
      </c>
      <c r="E21" s="115" t="s">
        <v>201</v>
      </c>
      <c r="F21" s="115" t="s">
        <v>202</v>
      </c>
      <c r="G21" s="124"/>
      <c r="H21" s="124"/>
      <c r="I21" s="124"/>
      <c r="J21" s="124"/>
      <c r="K21" s="124"/>
      <c r="L21" s="124" t="s">
        <v>289</v>
      </c>
      <c r="M21" s="124" t="s">
        <v>289</v>
      </c>
      <c r="N21" s="124"/>
      <c r="O21" s="124" t="s">
        <v>289</v>
      </c>
      <c r="P21" s="120"/>
    </row>
    <row r="22" spans="1:16" s="107" customFormat="1" ht="27" customHeight="1" x14ac:dyDescent="0.2">
      <c r="A22" s="115" t="s">
        <v>203</v>
      </c>
      <c r="B22" s="126" t="s">
        <v>106</v>
      </c>
      <c r="C22" s="118" t="s">
        <v>107</v>
      </c>
      <c r="D22" s="119" t="s">
        <v>34</v>
      </c>
      <c r="E22" s="115" t="s">
        <v>204</v>
      </c>
      <c r="F22" s="115" t="s">
        <v>205</v>
      </c>
      <c r="G22" s="124"/>
      <c r="H22" s="124"/>
      <c r="I22" s="124"/>
      <c r="J22" s="124" t="s">
        <v>290</v>
      </c>
      <c r="K22" s="124" t="s">
        <v>290</v>
      </c>
      <c r="L22" s="124" t="s">
        <v>289</v>
      </c>
      <c r="M22" s="124" t="s">
        <v>291</v>
      </c>
      <c r="N22" s="124" t="s">
        <v>289</v>
      </c>
      <c r="O22" s="124" t="s">
        <v>289</v>
      </c>
      <c r="P22" s="120" t="s">
        <v>191</v>
      </c>
    </row>
    <row r="23" spans="1:16" s="107" customFormat="1" ht="27" customHeight="1" x14ac:dyDescent="0.2">
      <c r="A23" s="115" t="s">
        <v>206</v>
      </c>
      <c r="B23" s="126" t="s">
        <v>108</v>
      </c>
      <c r="C23" s="118" t="s">
        <v>67</v>
      </c>
      <c r="D23" s="119" t="s">
        <v>53</v>
      </c>
      <c r="E23" s="115" t="s">
        <v>207</v>
      </c>
      <c r="F23" s="115" t="s">
        <v>208</v>
      </c>
      <c r="G23" s="124"/>
      <c r="H23" s="124"/>
      <c r="I23" s="124"/>
      <c r="J23" s="124"/>
      <c r="K23" s="124" t="s">
        <v>290</v>
      </c>
      <c r="L23" s="124" t="s">
        <v>289</v>
      </c>
      <c r="M23" s="124" t="s">
        <v>289</v>
      </c>
      <c r="N23" s="124"/>
      <c r="O23" s="124" t="s">
        <v>289</v>
      </c>
      <c r="P23" s="120"/>
    </row>
    <row r="24" spans="1:16" s="107" customFormat="1" ht="27" customHeight="1" x14ac:dyDescent="0.2">
      <c r="A24" s="115" t="s">
        <v>209</v>
      </c>
      <c r="B24" s="126" t="s">
        <v>109</v>
      </c>
      <c r="C24" s="118" t="s">
        <v>33</v>
      </c>
      <c r="D24" s="119" t="s">
        <v>48</v>
      </c>
      <c r="E24" s="115" t="s">
        <v>211</v>
      </c>
      <c r="F24" s="115" t="s">
        <v>212</v>
      </c>
      <c r="G24" s="124"/>
      <c r="H24" s="124" t="s">
        <v>290</v>
      </c>
      <c r="I24" s="124"/>
      <c r="J24" s="124" t="s">
        <v>290</v>
      </c>
      <c r="K24" s="124" t="s">
        <v>287</v>
      </c>
      <c r="L24" s="124" t="s">
        <v>289</v>
      </c>
      <c r="M24" s="124" t="s">
        <v>291</v>
      </c>
      <c r="N24" s="124" t="s">
        <v>289</v>
      </c>
      <c r="O24" s="124" t="s">
        <v>289</v>
      </c>
      <c r="P24" s="120" t="s">
        <v>213</v>
      </c>
    </row>
    <row r="25" spans="1:16" s="107" customFormat="1" ht="27" customHeight="1" x14ac:dyDescent="0.2">
      <c r="A25" s="115" t="s">
        <v>210</v>
      </c>
      <c r="B25" s="126" t="s">
        <v>110</v>
      </c>
      <c r="C25" s="118" t="s">
        <v>25</v>
      </c>
      <c r="D25" s="119" t="s">
        <v>55</v>
      </c>
      <c r="E25" s="115" t="s">
        <v>216</v>
      </c>
      <c r="F25" s="115" t="s">
        <v>217</v>
      </c>
      <c r="G25" s="124"/>
      <c r="H25" s="124"/>
      <c r="I25" s="124"/>
      <c r="J25" s="124"/>
      <c r="K25" s="124"/>
      <c r="L25" s="124" t="s">
        <v>289</v>
      </c>
      <c r="M25" s="124" t="s">
        <v>289</v>
      </c>
      <c r="N25" s="124"/>
      <c r="O25" s="124" t="s">
        <v>289</v>
      </c>
      <c r="P25" s="120"/>
    </row>
    <row r="26" spans="1:16" s="107" customFormat="1" ht="27" customHeight="1" x14ac:dyDescent="0.2">
      <c r="A26" s="115" t="s">
        <v>214</v>
      </c>
      <c r="B26" s="126" t="s">
        <v>111</v>
      </c>
      <c r="C26" s="118" t="s">
        <v>112</v>
      </c>
      <c r="D26" s="119" t="s">
        <v>55</v>
      </c>
      <c r="E26" s="115" t="s">
        <v>219</v>
      </c>
      <c r="F26" s="115" t="s">
        <v>220</v>
      </c>
      <c r="G26" s="124"/>
      <c r="H26" s="124"/>
      <c r="I26" s="124"/>
      <c r="J26" s="124"/>
      <c r="K26" s="124"/>
      <c r="L26" s="124" t="s">
        <v>289</v>
      </c>
      <c r="M26" s="124"/>
      <c r="N26" s="124"/>
      <c r="O26" s="124" t="s">
        <v>289</v>
      </c>
      <c r="P26" s="120"/>
    </row>
    <row r="27" spans="1:16" s="107" customFormat="1" ht="27" customHeight="1" x14ac:dyDescent="0.2">
      <c r="A27" s="115" t="s">
        <v>215</v>
      </c>
      <c r="B27" s="126" t="s">
        <v>113</v>
      </c>
      <c r="C27" s="118" t="s">
        <v>114</v>
      </c>
      <c r="D27" s="119" t="s">
        <v>50</v>
      </c>
      <c r="E27" s="115" t="s">
        <v>222</v>
      </c>
      <c r="F27" s="115"/>
      <c r="G27" s="124"/>
      <c r="H27" s="124"/>
      <c r="I27" s="124"/>
      <c r="J27" s="124"/>
      <c r="K27" s="124"/>
      <c r="L27" s="124" t="s">
        <v>289</v>
      </c>
      <c r="M27" s="124" t="s">
        <v>289</v>
      </c>
      <c r="N27" s="124"/>
      <c r="O27" s="124" t="s">
        <v>289</v>
      </c>
      <c r="P27" s="120"/>
    </row>
    <row r="28" spans="1:16" s="107" customFormat="1" ht="27" customHeight="1" x14ac:dyDescent="0.2">
      <c r="A28" s="115" t="s">
        <v>218</v>
      </c>
      <c r="B28" s="126" t="s">
        <v>115</v>
      </c>
      <c r="C28" s="118" t="s">
        <v>116</v>
      </c>
      <c r="D28" s="119" t="s">
        <v>29</v>
      </c>
      <c r="E28" s="115" t="s">
        <v>224</v>
      </c>
      <c r="F28" s="115" t="s">
        <v>225</v>
      </c>
      <c r="G28" s="124"/>
      <c r="H28" s="124" t="s">
        <v>290</v>
      </c>
      <c r="I28" s="124" t="s">
        <v>289</v>
      </c>
      <c r="J28" s="124" t="s">
        <v>290</v>
      </c>
      <c r="K28" s="124" t="s">
        <v>287</v>
      </c>
      <c r="L28" s="124" t="s">
        <v>289</v>
      </c>
      <c r="M28" s="124" t="s">
        <v>289</v>
      </c>
      <c r="N28" s="124" t="s">
        <v>289</v>
      </c>
      <c r="O28" s="124" t="s">
        <v>289</v>
      </c>
      <c r="P28" s="120" t="s">
        <v>259</v>
      </c>
    </row>
    <row r="29" spans="1:16" s="107" customFormat="1" ht="27" customHeight="1" x14ac:dyDescent="0.2">
      <c r="A29" s="115" t="s">
        <v>221</v>
      </c>
      <c r="B29" s="126" t="s">
        <v>117</v>
      </c>
      <c r="C29" s="118" t="s">
        <v>118</v>
      </c>
      <c r="D29" s="119" t="s">
        <v>40</v>
      </c>
      <c r="E29" s="115" t="s">
        <v>228</v>
      </c>
      <c r="F29" s="115" t="s">
        <v>229</v>
      </c>
      <c r="G29" s="124"/>
      <c r="H29" s="124"/>
      <c r="I29" s="124"/>
      <c r="J29" s="124"/>
      <c r="K29" s="124"/>
      <c r="L29" s="124" t="s">
        <v>289</v>
      </c>
      <c r="M29" s="124"/>
      <c r="N29" s="124"/>
      <c r="O29" s="124" t="s">
        <v>289</v>
      </c>
      <c r="P29" s="120"/>
    </row>
    <row r="30" spans="1:16" s="107" customFormat="1" ht="27" customHeight="1" x14ac:dyDescent="0.2">
      <c r="A30" s="115" t="s">
        <v>223</v>
      </c>
      <c r="B30" s="126" t="s">
        <v>119</v>
      </c>
      <c r="C30" s="118" t="s">
        <v>120</v>
      </c>
      <c r="D30" s="119" t="s">
        <v>49</v>
      </c>
      <c r="E30" s="115" t="s">
        <v>231</v>
      </c>
      <c r="F30" s="115" t="s">
        <v>232</v>
      </c>
      <c r="G30" s="124"/>
      <c r="H30" s="124"/>
      <c r="I30" s="124"/>
      <c r="J30" s="124"/>
      <c r="K30" s="124" t="s">
        <v>290</v>
      </c>
      <c r="L30" s="124" t="s">
        <v>289</v>
      </c>
      <c r="M30" s="124" t="s">
        <v>289</v>
      </c>
      <c r="N30" s="124"/>
      <c r="O30" s="124" t="s">
        <v>289</v>
      </c>
      <c r="P30" s="120" t="s">
        <v>191</v>
      </c>
    </row>
    <row r="31" spans="1:16" s="107" customFormat="1" ht="27" customHeight="1" x14ac:dyDescent="0.2">
      <c r="A31" s="115" t="s">
        <v>227</v>
      </c>
      <c r="B31" s="126" t="s">
        <v>121</v>
      </c>
      <c r="C31" s="118" t="s">
        <v>68</v>
      </c>
      <c r="D31" s="119" t="s">
        <v>122</v>
      </c>
      <c r="E31" s="115" t="s">
        <v>234</v>
      </c>
      <c r="F31" s="115" t="s">
        <v>235</v>
      </c>
      <c r="G31" s="124"/>
      <c r="H31" s="124"/>
      <c r="I31" s="124"/>
      <c r="J31" s="124"/>
      <c r="K31" s="124"/>
      <c r="L31" s="124" t="s">
        <v>289</v>
      </c>
      <c r="M31" s="124" t="s">
        <v>289</v>
      </c>
      <c r="N31" s="124"/>
      <c r="O31" s="124" t="s">
        <v>289</v>
      </c>
      <c r="P31" s="120"/>
    </row>
    <row r="32" spans="1:16" s="107" customFormat="1" ht="27" customHeight="1" x14ac:dyDescent="0.2">
      <c r="A32" s="117" t="s">
        <v>230</v>
      </c>
      <c r="B32" s="128" t="s">
        <v>123</v>
      </c>
      <c r="C32" s="121" t="s">
        <v>76</v>
      </c>
      <c r="D32" s="122" t="s">
        <v>60</v>
      </c>
      <c r="E32" s="117" t="s">
        <v>237</v>
      </c>
      <c r="F32" s="117" t="s">
        <v>238</v>
      </c>
      <c r="G32" s="131" t="s">
        <v>288</v>
      </c>
      <c r="H32" s="132"/>
      <c r="I32" s="132"/>
      <c r="J32" s="132"/>
      <c r="K32" s="132"/>
      <c r="L32" s="132"/>
      <c r="M32" s="132"/>
      <c r="N32" s="132"/>
      <c r="O32" s="132"/>
      <c r="P32" s="133"/>
    </row>
    <row r="33" spans="1:16" s="107" customFormat="1" ht="27" customHeight="1" x14ac:dyDescent="0.2">
      <c r="A33" s="115" t="s">
        <v>233</v>
      </c>
      <c r="B33" s="126" t="s">
        <v>124</v>
      </c>
      <c r="C33" s="118" t="s">
        <v>125</v>
      </c>
      <c r="D33" s="119" t="s">
        <v>60</v>
      </c>
      <c r="E33" s="115" t="s">
        <v>240</v>
      </c>
      <c r="F33" s="116"/>
      <c r="G33" s="124"/>
      <c r="H33" s="124"/>
      <c r="I33" s="124"/>
      <c r="J33" s="124"/>
      <c r="K33" s="124"/>
      <c r="L33" s="124" t="s">
        <v>289</v>
      </c>
      <c r="M33" s="124"/>
      <c r="N33" s="124"/>
      <c r="O33" s="124" t="s">
        <v>289</v>
      </c>
      <c r="P33" s="120" t="s">
        <v>191</v>
      </c>
    </row>
    <row r="34" spans="1:16" s="107" customFormat="1" ht="27" customHeight="1" x14ac:dyDescent="0.2">
      <c r="A34" s="115" t="s">
        <v>236</v>
      </c>
      <c r="B34" s="126" t="s">
        <v>126</v>
      </c>
      <c r="C34" s="118" t="s">
        <v>71</v>
      </c>
      <c r="D34" s="119" t="s">
        <v>41</v>
      </c>
      <c r="E34" s="115" t="s">
        <v>242</v>
      </c>
      <c r="F34" s="115" t="s">
        <v>243</v>
      </c>
      <c r="G34" s="124"/>
      <c r="H34" s="124"/>
      <c r="I34" s="124"/>
      <c r="J34" s="124"/>
      <c r="K34" s="124"/>
      <c r="L34" s="124" t="s">
        <v>289</v>
      </c>
      <c r="M34" s="124"/>
      <c r="N34" s="124"/>
      <c r="O34" s="124" t="s">
        <v>289</v>
      </c>
      <c r="P34" s="120"/>
    </row>
    <row r="35" spans="1:16" s="107" customFormat="1" ht="27" customHeight="1" x14ac:dyDescent="0.2">
      <c r="A35" s="115" t="s">
        <v>239</v>
      </c>
      <c r="B35" s="126" t="s">
        <v>127</v>
      </c>
      <c r="C35" s="118" t="s">
        <v>35</v>
      </c>
      <c r="D35" s="119" t="s">
        <v>41</v>
      </c>
      <c r="E35" s="115" t="s">
        <v>245</v>
      </c>
      <c r="F35" s="115" t="s">
        <v>246</v>
      </c>
      <c r="G35" s="124"/>
      <c r="H35" s="124"/>
      <c r="I35" s="124"/>
      <c r="J35" s="124"/>
      <c r="K35" s="124"/>
      <c r="L35" s="124" t="s">
        <v>289</v>
      </c>
      <c r="M35" s="124" t="s">
        <v>289</v>
      </c>
      <c r="N35" s="124"/>
      <c r="O35" s="124" t="s">
        <v>289</v>
      </c>
      <c r="P35" s="120"/>
    </row>
    <row r="36" spans="1:16" s="107" customFormat="1" ht="27" customHeight="1" x14ac:dyDescent="0.2">
      <c r="A36" s="117" t="s">
        <v>241</v>
      </c>
      <c r="B36" s="128" t="s">
        <v>128</v>
      </c>
      <c r="C36" s="121" t="s">
        <v>129</v>
      </c>
      <c r="D36" s="122" t="s">
        <v>31</v>
      </c>
      <c r="E36" s="117" t="s">
        <v>248</v>
      </c>
      <c r="F36" s="117" t="s">
        <v>249</v>
      </c>
      <c r="G36" s="131" t="s">
        <v>288</v>
      </c>
      <c r="H36" s="132"/>
      <c r="I36" s="132"/>
      <c r="J36" s="132"/>
      <c r="K36" s="132"/>
      <c r="L36" s="132"/>
      <c r="M36" s="132"/>
      <c r="N36" s="132"/>
      <c r="O36" s="132"/>
      <c r="P36" s="133"/>
    </row>
    <row r="37" spans="1:16" s="107" customFormat="1" ht="27" customHeight="1" x14ac:dyDescent="0.2">
      <c r="A37" s="115" t="s">
        <v>244</v>
      </c>
      <c r="B37" s="126" t="s">
        <v>130</v>
      </c>
      <c r="C37" s="118" t="s">
        <v>131</v>
      </c>
      <c r="D37" s="119" t="s">
        <v>31</v>
      </c>
      <c r="E37" s="115" t="s">
        <v>251</v>
      </c>
      <c r="F37" s="115" t="s">
        <v>252</v>
      </c>
      <c r="G37" s="124"/>
      <c r="H37" s="124"/>
      <c r="I37" s="124"/>
      <c r="J37" s="124"/>
      <c r="K37" s="124"/>
      <c r="L37" s="124" t="s">
        <v>289</v>
      </c>
      <c r="M37" s="124" t="s">
        <v>289</v>
      </c>
      <c r="N37" s="124"/>
      <c r="O37" s="124" t="s">
        <v>289</v>
      </c>
      <c r="P37" s="120"/>
    </row>
    <row r="38" spans="1:16" s="107" customFormat="1" ht="27" customHeight="1" x14ac:dyDescent="0.2">
      <c r="A38" s="115" t="s">
        <v>247</v>
      </c>
      <c r="B38" s="126" t="s">
        <v>132</v>
      </c>
      <c r="C38" s="118" t="s">
        <v>133</v>
      </c>
      <c r="D38" s="119" t="s">
        <v>61</v>
      </c>
      <c r="E38" s="115" t="s">
        <v>254</v>
      </c>
      <c r="F38" s="115" t="s">
        <v>255</v>
      </c>
      <c r="G38" s="124"/>
      <c r="H38" s="124"/>
      <c r="I38" s="124"/>
      <c r="J38" s="124"/>
      <c r="K38" s="124" t="s">
        <v>287</v>
      </c>
      <c r="L38" s="124" t="s">
        <v>289</v>
      </c>
      <c r="M38" s="124" t="s">
        <v>289</v>
      </c>
      <c r="N38" s="124"/>
      <c r="O38" s="124" t="s">
        <v>289</v>
      </c>
      <c r="P38" s="120"/>
    </row>
    <row r="39" spans="1:16" s="107" customFormat="1" ht="27" customHeight="1" x14ac:dyDescent="0.2">
      <c r="A39" s="115" t="s">
        <v>250</v>
      </c>
      <c r="B39" s="126" t="s">
        <v>134</v>
      </c>
      <c r="C39" s="118" t="s">
        <v>78</v>
      </c>
      <c r="D39" s="119" t="s">
        <v>36</v>
      </c>
      <c r="E39" s="115" t="s">
        <v>257</v>
      </c>
      <c r="F39" s="115" t="s">
        <v>258</v>
      </c>
      <c r="G39" s="124"/>
      <c r="H39" s="124"/>
      <c r="I39" s="124"/>
      <c r="J39" s="124"/>
      <c r="K39" s="124" t="s">
        <v>290</v>
      </c>
      <c r="L39" s="124" t="s">
        <v>289</v>
      </c>
      <c r="M39" s="124"/>
      <c r="N39" s="124" t="s">
        <v>289</v>
      </c>
      <c r="O39" s="124" t="s">
        <v>289</v>
      </c>
      <c r="P39" s="120"/>
    </row>
    <row r="40" spans="1:16" s="107" customFormat="1" ht="27" customHeight="1" x14ac:dyDescent="0.2">
      <c r="A40" s="115" t="s">
        <v>253</v>
      </c>
      <c r="B40" s="126" t="s">
        <v>135</v>
      </c>
      <c r="C40" s="118" t="s">
        <v>136</v>
      </c>
      <c r="D40" s="119" t="s">
        <v>36</v>
      </c>
      <c r="E40" s="115" t="s">
        <v>261</v>
      </c>
      <c r="F40" s="115" t="s">
        <v>262</v>
      </c>
      <c r="G40" s="124"/>
      <c r="H40" s="124" t="s">
        <v>290</v>
      </c>
      <c r="I40" s="124"/>
      <c r="J40" s="124"/>
      <c r="K40" s="124" t="s">
        <v>287</v>
      </c>
      <c r="L40" s="124" t="s">
        <v>289</v>
      </c>
      <c r="M40" s="124" t="s">
        <v>289</v>
      </c>
      <c r="N40" s="124"/>
      <c r="O40" s="124" t="s">
        <v>289</v>
      </c>
      <c r="P40" s="120" t="s">
        <v>280</v>
      </c>
    </row>
    <row r="41" spans="1:16" s="107" customFormat="1" ht="27" customHeight="1" x14ac:dyDescent="0.2">
      <c r="A41" s="115" t="s">
        <v>256</v>
      </c>
      <c r="B41" s="126" t="s">
        <v>137</v>
      </c>
      <c r="C41" s="118" t="s">
        <v>138</v>
      </c>
      <c r="D41" s="119" t="s">
        <v>51</v>
      </c>
      <c r="E41" s="115" t="s">
        <v>264</v>
      </c>
      <c r="F41" s="115" t="s">
        <v>265</v>
      </c>
      <c r="G41" s="124"/>
      <c r="H41" s="124" t="s">
        <v>290</v>
      </c>
      <c r="I41" s="124" t="s">
        <v>289</v>
      </c>
      <c r="J41" s="124" t="s">
        <v>290</v>
      </c>
      <c r="K41" s="124" t="s">
        <v>287</v>
      </c>
      <c r="L41" s="124" t="s">
        <v>289</v>
      </c>
      <c r="M41" s="124" t="s">
        <v>291</v>
      </c>
      <c r="N41" s="124" t="s">
        <v>289</v>
      </c>
      <c r="O41" s="124" t="s">
        <v>289</v>
      </c>
      <c r="P41" s="120" t="s">
        <v>279</v>
      </c>
    </row>
    <row r="42" spans="1:16" s="107" customFormat="1" ht="27" customHeight="1" x14ac:dyDescent="0.2">
      <c r="A42" s="115" t="s">
        <v>260</v>
      </c>
      <c r="B42" s="126" t="s">
        <v>139</v>
      </c>
      <c r="C42" s="118" t="s">
        <v>75</v>
      </c>
      <c r="D42" s="119" t="s">
        <v>52</v>
      </c>
      <c r="E42" s="115" t="s">
        <v>268</v>
      </c>
      <c r="F42" s="115" t="s">
        <v>269</v>
      </c>
      <c r="G42" s="124"/>
      <c r="H42" s="124"/>
      <c r="I42" s="124"/>
      <c r="J42" s="124" t="s">
        <v>290</v>
      </c>
      <c r="K42" s="124" t="s">
        <v>290</v>
      </c>
      <c r="L42" s="124" t="s">
        <v>289</v>
      </c>
      <c r="M42" s="124" t="s">
        <v>289</v>
      </c>
      <c r="N42" s="124" t="s">
        <v>289</v>
      </c>
      <c r="O42" s="124" t="s">
        <v>289</v>
      </c>
      <c r="P42" s="120"/>
    </row>
    <row r="43" spans="1:16" s="107" customFormat="1" ht="27" customHeight="1" x14ac:dyDescent="0.2">
      <c r="A43" s="115" t="s">
        <v>263</v>
      </c>
      <c r="B43" s="126" t="s">
        <v>140</v>
      </c>
      <c r="C43" s="118" t="s">
        <v>58</v>
      </c>
      <c r="D43" s="119" t="s">
        <v>24</v>
      </c>
      <c r="E43" s="115" t="s">
        <v>271</v>
      </c>
      <c r="F43" s="115" t="s">
        <v>272</v>
      </c>
      <c r="G43" s="124"/>
      <c r="H43" s="124"/>
      <c r="I43" s="124"/>
      <c r="J43" s="124"/>
      <c r="K43" s="124"/>
      <c r="L43" s="124" t="s">
        <v>289</v>
      </c>
      <c r="M43" s="124" t="s">
        <v>289</v>
      </c>
      <c r="N43" s="124"/>
      <c r="O43" s="124"/>
      <c r="P43" s="120"/>
    </row>
    <row r="44" spans="1:16" s="107" customFormat="1" ht="27" customHeight="1" x14ac:dyDescent="0.2">
      <c r="A44" s="115" t="s">
        <v>266</v>
      </c>
      <c r="B44" s="126" t="s">
        <v>141</v>
      </c>
      <c r="C44" s="118" t="s">
        <v>142</v>
      </c>
      <c r="D44" s="119" t="s">
        <v>42</v>
      </c>
      <c r="E44" s="115" t="s">
        <v>273</v>
      </c>
      <c r="F44" s="115"/>
      <c r="G44" s="124"/>
      <c r="H44" s="124" t="s">
        <v>287</v>
      </c>
      <c r="I44" s="124" t="s">
        <v>289</v>
      </c>
      <c r="J44" s="124" t="s">
        <v>290</v>
      </c>
      <c r="K44" s="124" t="s">
        <v>287</v>
      </c>
      <c r="L44" s="124" t="s">
        <v>289</v>
      </c>
      <c r="M44" s="124" t="s">
        <v>291</v>
      </c>
      <c r="N44" s="124"/>
      <c r="O44" s="124" t="s">
        <v>289</v>
      </c>
      <c r="P44" s="120" t="s">
        <v>278</v>
      </c>
    </row>
    <row r="45" spans="1:16" s="107" customFormat="1" ht="27" customHeight="1" x14ac:dyDescent="0.2">
      <c r="A45" s="115" t="s">
        <v>267</v>
      </c>
      <c r="B45" s="126" t="s">
        <v>143</v>
      </c>
      <c r="C45" s="118" t="s">
        <v>69</v>
      </c>
      <c r="D45" s="119" t="s">
        <v>43</v>
      </c>
      <c r="E45" s="115" t="s">
        <v>274</v>
      </c>
      <c r="F45" s="115"/>
      <c r="G45" s="124"/>
      <c r="H45" s="124"/>
      <c r="I45" s="124"/>
      <c r="J45" s="124"/>
      <c r="K45" s="124"/>
      <c r="L45" s="124" t="s">
        <v>289</v>
      </c>
      <c r="M45" s="124" t="s">
        <v>289</v>
      </c>
      <c r="N45" s="124"/>
      <c r="O45" s="124" t="s">
        <v>289</v>
      </c>
      <c r="P45" s="120"/>
    </row>
    <row r="46" spans="1:16" s="107" customFormat="1" ht="27" customHeight="1" x14ac:dyDescent="0.2">
      <c r="A46" s="115" t="s">
        <v>270</v>
      </c>
      <c r="B46" s="126" t="s">
        <v>144</v>
      </c>
      <c r="C46" s="118" t="s">
        <v>54</v>
      </c>
      <c r="D46" s="119" t="s">
        <v>44</v>
      </c>
      <c r="E46" s="115" t="s">
        <v>275</v>
      </c>
      <c r="F46" s="115" t="s">
        <v>276</v>
      </c>
      <c r="G46" s="124"/>
      <c r="H46" s="124" t="s">
        <v>290</v>
      </c>
      <c r="I46" s="124"/>
      <c r="J46" s="124" t="s">
        <v>290</v>
      </c>
      <c r="K46" s="124" t="s">
        <v>290</v>
      </c>
      <c r="L46" s="124" t="s">
        <v>289</v>
      </c>
      <c r="M46" s="124" t="s">
        <v>289</v>
      </c>
      <c r="N46" s="124" t="s">
        <v>289</v>
      </c>
      <c r="O46" s="124" t="s">
        <v>289</v>
      </c>
      <c r="P46" s="120"/>
    </row>
    <row r="47" spans="1:16" ht="10.5" customHeight="1" x14ac:dyDescent="0.2"/>
    <row r="48" spans="1:16" ht="18.75" customHeight="1" x14ac:dyDescent="0.2">
      <c r="E48" s="129"/>
      <c r="F48" s="129"/>
      <c r="G48" s="129"/>
      <c r="H48" s="129"/>
      <c r="I48" s="129"/>
      <c r="J48" s="129"/>
      <c r="K48" s="130" t="s">
        <v>295</v>
      </c>
      <c r="L48" s="130"/>
      <c r="M48" s="130"/>
      <c r="N48" s="130"/>
      <c r="O48" s="130"/>
      <c r="P48" s="130"/>
    </row>
    <row r="49" spans="6:16" ht="18.75" customHeight="1" x14ac:dyDescent="0.2">
      <c r="F49" s="108"/>
      <c r="P49" s="105"/>
    </row>
  </sheetData>
  <mergeCells count="6">
    <mergeCell ref="A2:G2"/>
    <mergeCell ref="C3:D3"/>
    <mergeCell ref="A1:P1"/>
    <mergeCell ref="K48:P48"/>
    <mergeCell ref="G32:P32"/>
    <mergeCell ref="G36:P36"/>
  </mergeCells>
  <printOptions horizontalCentered="1"/>
  <pageMargins left="0.21" right="0.27" top="0.32" bottom="0.36" header="0.2" footer="0.2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T77"/>
  <sheetViews>
    <sheetView tabSelected="1" zoomScaleNormal="100" zoomScaleSheetLayoutView="100" workbookViewId="0">
      <selection activeCell="E50" sqref="E5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0.83203125" style="1" customWidth="1"/>
    <col min="4" max="4" width="8.83203125" style="1" customWidth="1"/>
    <col min="5" max="5" width="8.83203125" style="55" customWidth="1"/>
    <col min="6" max="6" width="13" style="55" customWidth="1"/>
    <col min="7" max="7" width="7.1640625" style="55" customWidth="1"/>
    <col min="8" max="8" width="12.5" style="55" customWidth="1"/>
    <col min="9" max="9" width="16.6640625" style="55" customWidth="1"/>
    <col min="10" max="16384" width="9.33203125" style="1"/>
  </cols>
  <sheetData>
    <row r="1" spans="1:20" ht="17.100000000000001" customHeight="1" x14ac:dyDescent="0.25">
      <c r="A1" s="70" t="s">
        <v>62</v>
      </c>
      <c r="B1" s="70"/>
      <c r="C1" s="70"/>
      <c r="D1" s="70"/>
      <c r="E1" s="73" t="s">
        <v>2</v>
      </c>
      <c r="F1" s="73"/>
      <c r="G1" s="73"/>
      <c r="H1" s="73"/>
      <c r="I1" s="7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25">
      <c r="A2" s="69" t="s">
        <v>73</v>
      </c>
      <c r="B2" s="69"/>
      <c r="C2" s="69"/>
      <c r="D2" s="69"/>
      <c r="E2" s="68" t="s">
        <v>3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9" t="s">
        <v>74</v>
      </c>
      <c r="B3" s="69"/>
      <c r="C3" s="69"/>
      <c r="D3" s="69"/>
      <c r="E3" s="71"/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7.100000000000001" customHeight="1" x14ac:dyDescent="0.25">
      <c r="A4" s="74"/>
      <c r="B4" s="74"/>
      <c r="C4" s="74"/>
      <c r="D4" s="74"/>
      <c r="E4" s="46"/>
      <c r="F4" s="46"/>
      <c r="G4" s="46"/>
      <c r="H4" s="46"/>
      <c r="I4" s="46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30" customHeight="1" x14ac:dyDescent="0.3">
      <c r="A5" s="75" t="s">
        <v>4</v>
      </c>
      <c r="B5" s="75"/>
      <c r="C5" s="75"/>
      <c r="D5" s="75"/>
      <c r="E5" s="75"/>
      <c r="F5" s="75"/>
      <c r="G5" s="75"/>
      <c r="H5" s="75"/>
      <c r="I5" s="75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4.95" customHeight="1" x14ac:dyDescent="0.3">
      <c r="A6" s="75" t="s">
        <v>146</v>
      </c>
      <c r="B6" s="75"/>
      <c r="C6" s="75"/>
      <c r="D6" s="75"/>
      <c r="E6" s="75"/>
      <c r="F6" s="75"/>
      <c r="G6" s="75"/>
      <c r="H6" s="75"/>
      <c r="I6" s="75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4.95" customHeight="1" x14ac:dyDescent="0.3">
      <c r="A7" s="76" t="s">
        <v>148</v>
      </c>
      <c r="B7" s="76"/>
      <c r="C7" s="76"/>
      <c r="D7" s="76"/>
      <c r="E7" s="76"/>
      <c r="F7" s="76"/>
      <c r="G7" s="76"/>
      <c r="H7" s="76"/>
      <c r="I7" s="76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">
      <c r="A8" s="9"/>
      <c r="B8" s="9"/>
      <c r="C8" s="9"/>
      <c r="D8" s="9"/>
      <c r="E8" s="42"/>
      <c r="F8" s="42"/>
      <c r="G8" s="42"/>
      <c r="H8" s="42"/>
      <c r="I8" s="4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77" t="s">
        <v>5</v>
      </c>
      <c r="B9" s="35"/>
      <c r="C9" s="79" t="s">
        <v>6</v>
      </c>
      <c r="D9" s="80"/>
      <c r="E9" s="83" t="s">
        <v>23</v>
      </c>
      <c r="F9" s="84"/>
      <c r="G9" s="83" t="s">
        <v>7</v>
      </c>
      <c r="H9" s="84"/>
      <c r="I9" s="85" t="s">
        <v>8</v>
      </c>
    </row>
    <row r="10" spans="1:20" s="12" customFormat="1" ht="27.95" customHeight="1" x14ac:dyDescent="0.2">
      <c r="A10" s="78"/>
      <c r="B10" s="41"/>
      <c r="C10" s="81"/>
      <c r="D10" s="82"/>
      <c r="E10" s="13" t="s">
        <v>9</v>
      </c>
      <c r="F10" s="13" t="s">
        <v>10</v>
      </c>
      <c r="G10" s="13" t="s">
        <v>9</v>
      </c>
      <c r="H10" s="13" t="s">
        <v>10</v>
      </c>
      <c r="I10" s="78"/>
    </row>
    <row r="11" spans="1:20" s="12" customFormat="1" ht="20.100000000000001" customHeight="1" x14ac:dyDescent="0.2">
      <c r="A11" s="14">
        <v>1</v>
      </c>
      <c r="B11" s="59" t="s">
        <v>79</v>
      </c>
      <c r="C11" s="60" t="s">
        <v>80</v>
      </c>
      <c r="D11" s="61" t="s">
        <v>81</v>
      </c>
      <c r="E11" s="14">
        <v>71</v>
      </c>
      <c r="F11" s="56" t="str">
        <f>IF(AND($E11&gt;=90,$E11&lt;=100),"Xuất sắc",IF(AND($E11&gt;=80,$E11&lt;90),"Tốt",IF(AND($E11&gt;=70,$E11&lt;80),"Khá",IF(AND($E11&gt;=50,$E11&lt;70),"Trung Bình",IF($E11&lt;50,"Yếu","")))))</f>
        <v>Khá</v>
      </c>
      <c r="G11" s="14"/>
      <c r="H11" s="65" t="str">
        <f t="shared" ref="H11" si="0">IF(AND(G11&gt;=90,G11&lt;=100),"Xuất sắc",IF(AND(G11&gt;=80,G11&lt;90),"Tốt",IF(AND(G11&gt;=70,G11&lt;80),"Khá",IF(AND(G11&gt;=50,G11&lt;70),"Trung Bình",IF(G11&lt;50,"Yếu","")))))</f>
        <v>Yếu</v>
      </c>
      <c r="I11" s="14"/>
    </row>
    <row r="12" spans="1:20" s="12" customFormat="1" ht="20.100000000000001" customHeight="1" x14ac:dyDescent="0.2">
      <c r="A12" s="14">
        <v>2</v>
      </c>
      <c r="B12" s="59" t="s">
        <v>82</v>
      </c>
      <c r="C12" s="60" t="s">
        <v>83</v>
      </c>
      <c r="D12" s="61" t="s">
        <v>37</v>
      </c>
      <c r="E12" s="14">
        <v>58</v>
      </c>
      <c r="F12" s="56" t="str">
        <f t="shared" ref="F12:F53" si="1">IF(AND($E12&gt;=90,$E12&lt;=100),"Xuất sắc",IF(AND($E12&gt;=80,$E12&lt;90),"Tốt",IF(AND($E12&gt;=70,$E12&lt;80),"Khá",IF(AND($E12&gt;=50,$E12&lt;70),"Trung Bình",IF($E12&lt;50,"Yếu","")))))</f>
        <v>Trung Bình</v>
      </c>
      <c r="G12" s="14"/>
      <c r="H12" s="14"/>
      <c r="I12" s="14"/>
    </row>
    <row r="13" spans="1:20" s="12" customFormat="1" ht="20.100000000000001" customHeight="1" x14ac:dyDescent="0.2">
      <c r="A13" s="14">
        <v>3</v>
      </c>
      <c r="B13" s="59" t="s">
        <v>84</v>
      </c>
      <c r="C13" s="60" t="s">
        <v>85</v>
      </c>
      <c r="D13" s="61" t="s">
        <v>37</v>
      </c>
      <c r="E13" s="14">
        <v>76</v>
      </c>
      <c r="F13" s="56" t="str">
        <f t="shared" si="1"/>
        <v>Khá</v>
      </c>
      <c r="G13" s="14"/>
      <c r="H13" s="14"/>
      <c r="I13" s="14"/>
    </row>
    <row r="14" spans="1:20" s="12" customFormat="1" ht="20.100000000000001" customHeight="1" x14ac:dyDescent="0.2">
      <c r="A14" s="14">
        <v>4</v>
      </c>
      <c r="B14" s="59" t="s">
        <v>86</v>
      </c>
      <c r="C14" s="60" t="s">
        <v>64</v>
      </c>
      <c r="D14" s="61" t="s">
        <v>37</v>
      </c>
      <c r="E14" s="14">
        <v>65</v>
      </c>
      <c r="F14" s="56" t="str">
        <f t="shared" si="1"/>
        <v>Trung Bình</v>
      </c>
      <c r="G14" s="14"/>
      <c r="H14" s="14"/>
      <c r="I14" s="14"/>
    </row>
    <row r="15" spans="1:20" s="12" customFormat="1" ht="20.100000000000001" customHeight="1" x14ac:dyDescent="0.2">
      <c r="A15" s="14">
        <v>5</v>
      </c>
      <c r="B15" s="59" t="s">
        <v>87</v>
      </c>
      <c r="C15" s="60" t="s">
        <v>65</v>
      </c>
      <c r="D15" s="61" t="s">
        <v>37</v>
      </c>
      <c r="E15" s="14">
        <v>50</v>
      </c>
      <c r="F15" s="56" t="str">
        <f t="shared" si="1"/>
        <v>Trung Bình</v>
      </c>
      <c r="G15" s="14"/>
      <c r="H15" s="14"/>
      <c r="I15" s="14"/>
    </row>
    <row r="16" spans="1:20" s="12" customFormat="1" ht="20.100000000000001" customHeight="1" x14ac:dyDescent="0.2">
      <c r="A16" s="14">
        <v>6</v>
      </c>
      <c r="B16" s="59" t="s">
        <v>88</v>
      </c>
      <c r="C16" s="60" t="s">
        <v>89</v>
      </c>
      <c r="D16" s="61" t="s">
        <v>37</v>
      </c>
      <c r="E16" s="14">
        <v>36</v>
      </c>
      <c r="F16" s="56" t="str">
        <f t="shared" si="1"/>
        <v>Yếu</v>
      </c>
      <c r="G16" s="14"/>
      <c r="H16" s="14"/>
      <c r="I16" s="14"/>
    </row>
    <row r="17" spans="1:9" s="12" customFormat="1" ht="20.100000000000001" customHeight="1" x14ac:dyDescent="0.2">
      <c r="A17" s="14">
        <v>7</v>
      </c>
      <c r="B17" s="59" t="s">
        <v>90</v>
      </c>
      <c r="C17" s="60" t="s">
        <v>66</v>
      </c>
      <c r="D17" s="61" t="s">
        <v>32</v>
      </c>
      <c r="E17" s="14">
        <v>50</v>
      </c>
      <c r="F17" s="56" t="str">
        <f t="shared" si="1"/>
        <v>Trung Bình</v>
      </c>
      <c r="G17" s="14"/>
      <c r="H17" s="14"/>
      <c r="I17" s="14"/>
    </row>
    <row r="18" spans="1:9" s="12" customFormat="1" ht="20.100000000000001" customHeight="1" x14ac:dyDescent="0.2">
      <c r="A18" s="14">
        <v>8</v>
      </c>
      <c r="B18" s="59" t="s">
        <v>91</v>
      </c>
      <c r="C18" s="60" t="s">
        <v>45</v>
      </c>
      <c r="D18" s="61" t="s">
        <v>26</v>
      </c>
      <c r="E18" s="14">
        <v>90</v>
      </c>
      <c r="F18" s="56" t="str">
        <f t="shared" si="1"/>
        <v>Xuất sắc</v>
      </c>
      <c r="G18" s="14"/>
      <c r="H18" s="14"/>
      <c r="I18" s="14"/>
    </row>
    <row r="19" spans="1:9" s="12" customFormat="1" ht="20.100000000000001" customHeight="1" x14ac:dyDescent="0.2">
      <c r="A19" s="14">
        <v>9</v>
      </c>
      <c r="B19" s="59" t="s">
        <v>92</v>
      </c>
      <c r="C19" s="60" t="s">
        <v>77</v>
      </c>
      <c r="D19" s="61" t="s">
        <v>38</v>
      </c>
      <c r="E19" s="14">
        <v>50</v>
      </c>
      <c r="F19" s="56" t="str">
        <f t="shared" si="1"/>
        <v>Trung Bình</v>
      </c>
      <c r="G19" s="14"/>
      <c r="H19" s="14"/>
      <c r="I19" s="14"/>
    </row>
    <row r="20" spans="1:9" s="12" customFormat="1" ht="20.100000000000001" customHeight="1" x14ac:dyDescent="0.2">
      <c r="A20" s="14">
        <v>10</v>
      </c>
      <c r="B20" s="59" t="s">
        <v>93</v>
      </c>
      <c r="C20" s="60" t="s">
        <v>35</v>
      </c>
      <c r="D20" s="61" t="s">
        <v>39</v>
      </c>
      <c r="E20" s="14">
        <v>86</v>
      </c>
      <c r="F20" s="56" t="str">
        <f t="shared" si="1"/>
        <v>Tốt</v>
      </c>
      <c r="G20" s="14"/>
      <c r="H20" s="14"/>
      <c r="I20" s="14"/>
    </row>
    <row r="21" spans="1:9" s="12" customFormat="1" ht="20.100000000000001" customHeight="1" x14ac:dyDescent="0.2">
      <c r="A21" s="14">
        <v>11</v>
      </c>
      <c r="B21" s="59" t="s">
        <v>94</v>
      </c>
      <c r="C21" s="60" t="s">
        <v>71</v>
      </c>
      <c r="D21" s="61" t="s">
        <v>27</v>
      </c>
      <c r="E21" s="14">
        <v>96</v>
      </c>
      <c r="F21" s="56" t="str">
        <f t="shared" si="1"/>
        <v>Xuất sắc</v>
      </c>
      <c r="G21" s="14"/>
      <c r="H21" s="14"/>
      <c r="I21" s="14"/>
    </row>
    <row r="22" spans="1:9" s="12" customFormat="1" ht="20.100000000000001" customHeight="1" x14ac:dyDescent="0.2">
      <c r="A22" s="14">
        <v>12</v>
      </c>
      <c r="B22" s="59" t="s">
        <v>95</v>
      </c>
      <c r="C22" s="60" t="s">
        <v>96</v>
      </c>
      <c r="D22" s="61" t="s">
        <v>27</v>
      </c>
      <c r="E22" s="14">
        <v>58</v>
      </c>
      <c r="F22" s="56" t="str">
        <f t="shared" si="1"/>
        <v>Trung Bình</v>
      </c>
      <c r="G22" s="14"/>
      <c r="H22" s="14"/>
      <c r="I22" s="14"/>
    </row>
    <row r="23" spans="1:9" s="12" customFormat="1" ht="20.100000000000001" customHeight="1" x14ac:dyDescent="0.2">
      <c r="A23" s="14">
        <v>13</v>
      </c>
      <c r="B23" s="59" t="s">
        <v>97</v>
      </c>
      <c r="C23" s="60" t="s">
        <v>30</v>
      </c>
      <c r="D23" s="61" t="s">
        <v>28</v>
      </c>
      <c r="E23" s="14">
        <v>52</v>
      </c>
      <c r="F23" s="56" t="str">
        <f t="shared" si="1"/>
        <v>Trung Bình</v>
      </c>
      <c r="G23" s="14"/>
      <c r="H23" s="14"/>
      <c r="I23" s="14"/>
    </row>
    <row r="24" spans="1:9" s="12" customFormat="1" ht="20.100000000000001" customHeight="1" x14ac:dyDescent="0.2">
      <c r="A24" s="14">
        <v>14</v>
      </c>
      <c r="B24" s="59" t="s">
        <v>98</v>
      </c>
      <c r="C24" s="60" t="s">
        <v>99</v>
      </c>
      <c r="D24" s="61" t="s">
        <v>59</v>
      </c>
      <c r="E24" s="14">
        <v>83</v>
      </c>
      <c r="F24" s="56" t="str">
        <f t="shared" si="1"/>
        <v>Tốt</v>
      </c>
      <c r="G24" s="14"/>
      <c r="H24" s="14"/>
      <c r="I24" s="14"/>
    </row>
    <row r="25" spans="1:9" s="12" customFormat="1" ht="20.100000000000001" customHeight="1" x14ac:dyDescent="0.2">
      <c r="A25" s="14">
        <v>15</v>
      </c>
      <c r="B25" s="59" t="s">
        <v>100</v>
      </c>
      <c r="C25" s="60" t="s">
        <v>0</v>
      </c>
      <c r="D25" s="61" t="s">
        <v>46</v>
      </c>
      <c r="E25" s="14">
        <v>65</v>
      </c>
      <c r="F25" s="56" t="str">
        <f t="shared" si="1"/>
        <v>Trung Bình</v>
      </c>
      <c r="G25" s="14"/>
      <c r="H25" s="14"/>
      <c r="I25" s="14"/>
    </row>
    <row r="26" spans="1:9" s="12" customFormat="1" ht="20.100000000000001" customHeight="1" x14ac:dyDescent="0.2">
      <c r="A26" s="14">
        <v>16</v>
      </c>
      <c r="B26" s="59" t="s">
        <v>101</v>
      </c>
      <c r="C26" s="60" t="s">
        <v>102</v>
      </c>
      <c r="D26" s="61" t="s">
        <v>46</v>
      </c>
      <c r="E26" s="14">
        <v>62</v>
      </c>
      <c r="F26" s="56" t="str">
        <f t="shared" si="1"/>
        <v>Trung Bình</v>
      </c>
      <c r="G26" s="14"/>
      <c r="H26" s="14"/>
      <c r="I26" s="14"/>
    </row>
    <row r="27" spans="1:9" s="12" customFormat="1" ht="20.100000000000001" customHeight="1" x14ac:dyDescent="0.2">
      <c r="A27" s="14">
        <v>17</v>
      </c>
      <c r="B27" s="59" t="s">
        <v>103</v>
      </c>
      <c r="C27" s="60" t="s">
        <v>57</v>
      </c>
      <c r="D27" s="61" t="s">
        <v>104</v>
      </c>
      <c r="E27" s="14">
        <v>63</v>
      </c>
      <c r="F27" s="56" t="str">
        <f t="shared" si="1"/>
        <v>Trung Bình</v>
      </c>
      <c r="G27" s="14"/>
      <c r="H27" s="14"/>
      <c r="I27" s="14"/>
    </row>
    <row r="28" spans="1:9" s="12" customFormat="1" ht="20.100000000000001" customHeight="1" x14ac:dyDescent="0.2">
      <c r="A28" s="14">
        <v>18</v>
      </c>
      <c r="B28" s="59" t="s">
        <v>105</v>
      </c>
      <c r="C28" s="60" t="s">
        <v>56</v>
      </c>
      <c r="D28" s="61" t="s">
        <v>47</v>
      </c>
      <c r="E28" s="14">
        <v>36</v>
      </c>
      <c r="F28" s="56" t="str">
        <f t="shared" si="1"/>
        <v>Yếu</v>
      </c>
      <c r="G28" s="14"/>
      <c r="H28" s="14"/>
      <c r="I28" s="14"/>
    </row>
    <row r="29" spans="1:9" s="12" customFormat="1" ht="20.100000000000001" customHeight="1" x14ac:dyDescent="0.2">
      <c r="A29" s="14">
        <v>19</v>
      </c>
      <c r="B29" s="59" t="s">
        <v>106</v>
      </c>
      <c r="C29" s="60" t="s">
        <v>107</v>
      </c>
      <c r="D29" s="61" t="s">
        <v>34</v>
      </c>
      <c r="E29" s="14">
        <v>75</v>
      </c>
      <c r="F29" s="56" t="str">
        <f t="shared" si="1"/>
        <v>Khá</v>
      </c>
      <c r="G29" s="14"/>
      <c r="H29" s="14"/>
      <c r="I29" s="47"/>
    </row>
    <row r="30" spans="1:9" s="12" customFormat="1" ht="20.100000000000001" customHeight="1" x14ac:dyDescent="0.2">
      <c r="A30" s="14">
        <v>20</v>
      </c>
      <c r="B30" s="59" t="s">
        <v>108</v>
      </c>
      <c r="C30" s="60" t="s">
        <v>67</v>
      </c>
      <c r="D30" s="61" t="s">
        <v>53</v>
      </c>
      <c r="E30" s="14">
        <v>71</v>
      </c>
      <c r="F30" s="56" t="str">
        <f t="shared" si="1"/>
        <v>Khá</v>
      </c>
      <c r="G30" s="14"/>
      <c r="H30" s="14"/>
      <c r="I30" s="14"/>
    </row>
    <row r="31" spans="1:9" s="12" customFormat="1" ht="20.100000000000001" customHeight="1" x14ac:dyDescent="0.2">
      <c r="A31" s="14">
        <v>21</v>
      </c>
      <c r="B31" s="59" t="s">
        <v>109</v>
      </c>
      <c r="C31" s="60" t="s">
        <v>33</v>
      </c>
      <c r="D31" s="61" t="s">
        <v>48</v>
      </c>
      <c r="E31" s="14">
        <v>87</v>
      </c>
      <c r="F31" s="56" t="str">
        <f t="shared" si="1"/>
        <v>Tốt</v>
      </c>
      <c r="G31" s="14"/>
      <c r="H31" s="14"/>
      <c r="I31" s="48"/>
    </row>
    <row r="32" spans="1:9" s="12" customFormat="1" ht="20.100000000000001" customHeight="1" x14ac:dyDescent="0.2">
      <c r="A32" s="14">
        <v>22</v>
      </c>
      <c r="B32" s="59" t="s">
        <v>110</v>
      </c>
      <c r="C32" s="60" t="s">
        <v>25</v>
      </c>
      <c r="D32" s="61" t="s">
        <v>55</v>
      </c>
      <c r="E32" s="14">
        <v>60</v>
      </c>
      <c r="F32" s="56" t="str">
        <f t="shared" si="1"/>
        <v>Trung Bình</v>
      </c>
      <c r="G32" s="14"/>
      <c r="H32" s="14"/>
      <c r="I32" s="14"/>
    </row>
    <row r="33" spans="1:9" s="12" customFormat="1" ht="20.100000000000001" customHeight="1" x14ac:dyDescent="0.2">
      <c r="A33" s="14">
        <v>23</v>
      </c>
      <c r="B33" s="59" t="s">
        <v>111</v>
      </c>
      <c r="C33" s="60" t="s">
        <v>112</v>
      </c>
      <c r="D33" s="61" t="s">
        <v>55</v>
      </c>
      <c r="E33" s="14">
        <v>55</v>
      </c>
      <c r="F33" s="56" t="str">
        <f t="shared" si="1"/>
        <v>Trung Bình</v>
      </c>
      <c r="G33" s="14"/>
      <c r="H33" s="14"/>
      <c r="I33" s="47"/>
    </row>
    <row r="34" spans="1:9" s="12" customFormat="1" ht="20.100000000000001" customHeight="1" x14ac:dyDescent="0.2">
      <c r="A34" s="14">
        <v>24</v>
      </c>
      <c r="B34" s="59" t="s">
        <v>113</v>
      </c>
      <c r="C34" s="60" t="s">
        <v>114</v>
      </c>
      <c r="D34" s="61" t="s">
        <v>50</v>
      </c>
      <c r="E34" s="14">
        <v>50</v>
      </c>
      <c r="F34" s="56" t="str">
        <f t="shared" si="1"/>
        <v>Trung Bình</v>
      </c>
      <c r="G34" s="14"/>
      <c r="H34" s="14"/>
      <c r="I34" s="14"/>
    </row>
    <row r="35" spans="1:9" s="12" customFormat="1" ht="20.100000000000001" customHeight="1" x14ac:dyDescent="0.2">
      <c r="A35" s="14">
        <v>25</v>
      </c>
      <c r="B35" s="59" t="s">
        <v>115</v>
      </c>
      <c r="C35" s="60" t="s">
        <v>116</v>
      </c>
      <c r="D35" s="61" t="s">
        <v>29</v>
      </c>
      <c r="E35" s="14">
        <v>83</v>
      </c>
      <c r="F35" s="56" t="str">
        <f t="shared" si="1"/>
        <v>Tốt</v>
      </c>
      <c r="G35" s="14"/>
      <c r="H35" s="14"/>
      <c r="I35" s="14"/>
    </row>
    <row r="36" spans="1:9" s="12" customFormat="1" ht="20.100000000000001" customHeight="1" x14ac:dyDescent="0.2">
      <c r="A36" s="14">
        <v>26</v>
      </c>
      <c r="B36" s="59" t="s">
        <v>117</v>
      </c>
      <c r="C36" s="60" t="s">
        <v>118</v>
      </c>
      <c r="D36" s="61" t="s">
        <v>40</v>
      </c>
      <c r="E36" s="14">
        <v>28</v>
      </c>
      <c r="F36" s="56" t="str">
        <f t="shared" si="1"/>
        <v>Yếu</v>
      </c>
      <c r="G36" s="14"/>
      <c r="H36" s="14"/>
      <c r="I36" s="49" t="s">
        <v>149</v>
      </c>
    </row>
    <row r="37" spans="1:9" s="12" customFormat="1" ht="20.100000000000001" customHeight="1" x14ac:dyDescent="0.2">
      <c r="A37" s="14">
        <v>27</v>
      </c>
      <c r="B37" s="59" t="s">
        <v>119</v>
      </c>
      <c r="C37" s="60" t="s">
        <v>120</v>
      </c>
      <c r="D37" s="61" t="s">
        <v>49</v>
      </c>
      <c r="E37" s="14">
        <v>66</v>
      </c>
      <c r="F37" s="56" t="str">
        <f t="shared" si="1"/>
        <v>Trung Bình</v>
      </c>
      <c r="G37" s="14"/>
      <c r="H37" s="14"/>
      <c r="I37" s="14"/>
    </row>
    <row r="38" spans="1:9" s="12" customFormat="1" ht="20.100000000000001" customHeight="1" x14ac:dyDescent="0.2">
      <c r="A38" s="14">
        <v>28</v>
      </c>
      <c r="B38" s="59" t="s">
        <v>121</v>
      </c>
      <c r="C38" s="60" t="s">
        <v>68</v>
      </c>
      <c r="D38" s="61" t="s">
        <v>122</v>
      </c>
      <c r="E38" s="14">
        <v>63</v>
      </c>
      <c r="F38" s="56" t="str">
        <f t="shared" si="1"/>
        <v>Trung Bình</v>
      </c>
      <c r="G38" s="14"/>
      <c r="H38" s="14"/>
      <c r="I38" s="14"/>
    </row>
    <row r="39" spans="1:9" s="12" customFormat="1" ht="20.100000000000001" customHeight="1" x14ac:dyDescent="0.2">
      <c r="A39" s="57">
        <v>29</v>
      </c>
      <c r="B39" s="62" t="s">
        <v>123</v>
      </c>
      <c r="C39" s="63" t="s">
        <v>76</v>
      </c>
      <c r="D39" s="64" t="s">
        <v>60</v>
      </c>
      <c r="E39" s="57"/>
      <c r="F39" s="58"/>
      <c r="G39" s="57"/>
      <c r="H39" s="57"/>
      <c r="I39" s="57" t="s">
        <v>150</v>
      </c>
    </row>
    <row r="40" spans="1:9" s="12" customFormat="1" ht="20.100000000000001" customHeight="1" x14ac:dyDescent="0.2">
      <c r="A40" s="14">
        <v>30</v>
      </c>
      <c r="B40" s="59" t="s">
        <v>124</v>
      </c>
      <c r="C40" s="60" t="s">
        <v>125</v>
      </c>
      <c r="D40" s="61" t="s">
        <v>60</v>
      </c>
      <c r="E40" s="14">
        <v>59</v>
      </c>
      <c r="F40" s="56" t="str">
        <f t="shared" si="1"/>
        <v>Trung Bình</v>
      </c>
      <c r="G40" s="14"/>
      <c r="H40" s="14"/>
      <c r="I40" s="50"/>
    </row>
    <row r="41" spans="1:9" s="12" customFormat="1" ht="20.100000000000001" customHeight="1" x14ac:dyDescent="0.2">
      <c r="A41" s="14">
        <v>31</v>
      </c>
      <c r="B41" s="59" t="s">
        <v>126</v>
      </c>
      <c r="C41" s="60" t="s">
        <v>71</v>
      </c>
      <c r="D41" s="61" t="s">
        <v>41</v>
      </c>
      <c r="E41" s="14">
        <v>51</v>
      </c>
      <c r="F41" s="56" t="str">
        <f t="shared" si="1"/>
        <v>Trung Bình</v>
      </c>
      <c r="G41" s="14"/>
      <c r="H41" s="14"/>
      <c r="I41" s="47"/>
    </row>
    <row r="42" spans="1:9" s="12" customFormat="1" ht="20.100000000000001" customHeight="1" x14ac:dyDescent="0.2">
      <c r="A42" s="14">
        <v>32</v>
      </c>
      <c r="B42" s="59" t="s">
        <v>127</v>
      </c>
      <c r="C42" s="60" t="s">
        <v>35</v>
      </c>
      <c r="D42" s="61" t="s">
        <v>41</v>
      </c>
      <c r="E42" s="14">
        <v>60</v>
      </c>
      <c r="F42" s="56" t="str">
        <f t="shared" si="1"/>
        <v>Trung Bình</v>
      </c>
      <c r="G42" s="14"/>
      <c r="H42" s="14"/>
      <c r="I42" s="48"/>
    </row>
    <row r="43" spans="1:9" s="12" customFormat="1" ht="20.100000000000001" customHeight="1" x14ac:dyDescent="0.2">
      <c r="A43" s="57">
        <v>33</v>
      </c>
      <c r="B43" s="62" t="s">
        <v>128</v>
      </c>
      <c r="C43" s="63" t="s">
        <v>129</v>
      </c>
      <c r="D43" s="64" t="s">
        <v>31</v>
      </c>
      <c r="E43" s="57"/>
      <c r="F43" s="58"/>
      <c r="G43" s="57"/>
      <c r="H43" s="57"/>
      <c r="I43" s="57" t="s">
        <v>150</v>
      </c>
    </row>
    <row r="44" spans="1:9" s="12" customFormat="1" ht="20.100000000000001" customHeight="1" x14ac:dyDescent="0.2">
      <c r="A44" s="14">
        <v>34</v>
      </c>
      <c r="B44" s="59" t="s">
        <v>130</v>
      </c>
      <c r="C44" s="60" t="s">
        <v>131</v>
      </c>
      <c r="D44" s="61" t="s">
        <v>31</v>
      </c>
      <c r="E44" s="14">
        <v>50</v>
      </c>
      <c r="F44" s="56" t="str">
        <f t="shared" si="1"/>
        <v>Trung Bình</v>
      </c>
      <c r="G44" s="14"/>
      <c r="H44" s="14"/>
      <c r="I44" s="47" t="s">
        <v>149</v>
      </c>
    </row>
    <row r="45" spans="1:9" s="12" customFormat="1" ht="20.100000000000001" customHeight="1" x14ac:dyDescent="0.2">
      <c r="A45" s="14">
        <v>35</v>
      </c>
      <c r="B45" s="59" t="s">
        <v>132</v>
      </c>
      <c r="C45" s="60" t="s">
        <v>133</v>
      </c>
      <c r="D45" s="61" t="s">
        <v>61</v>
      </c>
      <c r="E45" s="14">
        <v>60</v>
      </c>
      <c r="F45" s="56" t="str">
        <f t="shared" si="1"/>
        <v>Trung Bình</v>
      </c>
      <c r="G45" s="14"/>
      <c r="H45" s="14"/>
      <c r="I45" s="48"/>
    </row>
    <row r="46" spans="1:9" s="12" customFormat="1" ht="20.100000000000001" customHeight="1" x14ac:dyDescent="0.2">
      <c r="A46" s="14">
        <v>36</v>
      </c>
      <c r="B46" s="59" t="s">
        <v>134</v>
      </c>
      <c r="C46" s="60" t="s">
        <v>78</v>
      </c>
      <c r="D46" s="61" t="s">
        <v>36</v>
      </c>
      <c r="E46" s="14">
        <v>52</v>
      </c>
      <c r="F46" s="56" t="str">
        <f t="shared" si="1"/>
        <v>Trung Bình</v>
      </c>
      <c r="G46" s="14"/>
      <c r="H46" s="14"/>
      <c r="I46" s="47"/>
    </row>
    <row r="47" spans="1:9" s="12" customFormat="1" ht="20.100000000000001" customHeight="1" x14ac:dyDescent="0.2">
      <c r="A47" s="14">
        <v>37</v>
      </c>
      <c r="B47" s="59" t="s">
        <v>135</v>
      </c>
      <c r="C47" s="60" t="s">
        <v>136</v>
      </c>
      <c r="D47" s="61" t="s">
        <v>36</v>
      </c>
      <c r="E47" s="14">
        <v>75</v>
      </c>
      <c r="F47" s="56" t="str">
        <f t="shared" si="1"/>
        <v>Khá</v>
      </c>
      <c r="G47" s="14"/>
      <c r="H47" s="14"/>
      <c r="I47" s="47"/>
    </row>
    <row r="48" spans="1:9" s="12" customFormat="1" ht="20.100000000000001" customHeight="1" x14ac:dyDescent="0.2">
      <c r="A48" s="14">
        <v>38</v>
      </c>
      <c r="B48" s="59" t="s">
        <v>137</v>
      </c>
      <c r="C48" s="60" t="s">
        <v>138</v>
      </c>
      <c r="D48" s="61" t="s">
        <v>51</v>
      </c>
      <c r="E48" s="14">
        <v>82</v>
      </c>
      <c r="F48" s="56" t="str">
        <f t="shared" si="1"/>
        <v>Tốt</v>
      </c>
      <c r="G48" s="14"/>
      <c r="H48" s="14"/>
      <c r="I48" s="14"/>
    </row>
    <row r="49" spans="1:9" s="12" customFormat="1" ht="20.100000000000001" customHeight="1" x14ac:dyDescent="0.2">
      <c r="A49" s="14">
        <v>39</v>
      </c>
      <c r="B49" s="59" t="s">
        <v>139</v>
      </c>
      <c r="C49" s="60" t="s">
        <v>75</v>
      </c>
      <c r="D49" s="61" t="s">
        <v>52</v>
      </c>
      <c r="E49" s="14">
        <v>71</v>
      </c>
      <c r="F49" s="56" t="str">
        <f t="shared" si="1"/>
        <v>Khá</v>
      </c>
      <c r="G49" s="14"/>
      <c r="H49" s="14"/>
      <c r="I49" s="14"/>
    </row>
    <row r="50" spans="1:9" s="12" customFormat="1" ht="20.100000000000001" customHeight="1" x14ac:dyDescent="0.2">
      <c r="A50" s="14">
        <v>40</v>
      </c>
      <c r="B50" s="59" t="s">
        <v>140</v>
      </c>
      <c r="C50" s="60" t="s">
        <v>58</v>
      </c>
      <c r="D50" s="61" t="s">
        <v>24</v>
      </c>
      <c r="E50" s="14">
        <v>55</v>
      </c>
      <c r="F50" s="56" t="str">
        <f t="shared" si="1"/>
        <v>Trung Bình</v>
      </c>
      <c r="G50" s="14"/>
      <c r="H50" s="14"/>
      <c r="I50" s="51"/>
    </row>
    <row r="51" spans="1:9" s="12" customFormat="1" ht="20.100000000000001" customHeight="1" x14ac:dyDescent="0.2">
      <c r="A51" s="14">
        <v>41</v>
      </c>
      <c r="B51" s="59" t="s">
        <v>141</v>
      </c>
      <c r="C51" s="60" t="s">
        <v>142</v>
      </c>
      <c r="D51" s="61" t="s">
        <v>42</v>
      </c>
      <c r="E51" s="14">
        <v>89</v>
      </c>
      <c r="F51" s="56" t="str">
        <f t="shared" si="1"/>
        <v>Tốt</v>
      </c>
      <c r="G51" s="14"/>
      <c r="H51" s="14"/>
      <c r="I51" s="14"/>
    </row>
    <row r="52" spans="1:9" s="12" customFormat="1" ht="20.100000000000001" customHeight="1" x14ac:dyDescent="0.2">
      <c r="A52" s="14">
        <v>42</v>
      </c>
      <c r="B52" s="59" t="s">
        <v>143</v>
      </c>
      <c r="C52" s="60" t="s">
        <v>69</v>
      </c>
      <c r="D52" s="61" t="s">
        <v>43</v>
      </c>
      <c r="E52" s="14">
        <v>53</v>
      </c>
      <c r="F52" s="56" t="str">
        <f t="shared" si="1"/>
        <v>Trung Bình</v>
      </c>
      <c r="G52" s="14"/>
      <c r="H52" s="14"/>
      <c r="I52" s="14"/>
    </row>
    <row r="53" spans="1:9" s="12" customFormat="1" ht="20.100000000000001" customHeight="1" x14ac:dyDescent="0.2">
      <c r="A53" s="14">
        <v>43</v>
      </c>
      <c r="B53" s="59" t="s">
        <v>144</v>
      </c>
      <c r="C53" s="60" t="s">
        <v>54</v>
      </c>
      <c r="D53" s="61" t="s">
        <v>44</v>
      </c>
      <c r="E53" s="14">
        <v>65</v>
      </c>
      <c r="F53" s="56" t="str">
        <f t="shared" si="1"/>
        <v>Trung Bình</v>
      </c>
      <c r="G53" s="14"/>
      <c r="H53" s="14"/>
      <c r="I53" s="14"/>
    </row>
    <row r="54" spans="1:9" ht="24.95" customHeight="1" thickBot="1" x14ac:dyDescent="0.3">
      <c r="A54" s="34"/>
      <c r="B54" s="34"/>
      <c r="C54" s="86" t="s">
        <v>11</v>
      </c>
      <c r="D54" s="86"/>
      <c r="E54" s="86"/>
      <c r="F54" s="86"/>
      <c r="G54" s="86"/>
      <c r="H54" s="86"/>
      <c r="I54" s="86"/>
    </row>
    <row r="55" spans="1:9" ht="24.95" customHeight="1" x14ac:dyDescent="0.25">
      <c r="C55" s="87" t="s">
        <v>12</v>
      </c>
      <c r="D55" s="27"/>
      <c r="E55" s="89" t="s">
        <v>23</v>
      </c>
      <c r="F55" s="90"/>
      <c r="G55" s="83" t="s">
        <v>7</v>
      </c>
      <c r="H55" s="84"/>
      <c r="I55" s="91" t="s">
        <v>8</v>
      </c>
    </row>
    <row r="56" spans="1:9" s="12" customFormat="1" ht="24.95" customHeight="1" x14ac:dyDescent="0.2">
      <c r="C56" s="88"/>
      <c r="D56" s="28"/>
      <c r="E56" s="13" t="s">
        <v>13</v>
      </c>
      <c r="F56" s="16" t="s">
        <v>14</v>
      </c>
      <c r="G56" s="13" t="s">
        <v>13</v>
      </c>
      <c r="H56" s="16" t="s">
        <v>14</v>
      </c>
      <c r="I56" s="92"/>
    </row>
    <row r="57" spans="1:9" ht="24.95" customHeight="1" x14ac:dyDescent="0.25">
      <c r="C57" s="17" t="s">
        <v>15</v>
      </c>
      <c r="D57" s="11"/>
      <c r="E57" s="66">
        <f>COUNTIF($F$11:$F$53,"Xuất sắc")</f>
        <v>2</v>
      </c>
      <c r="F57" s="67">
        <f>ROUND(E57/41,3)</f>
        <v>4.9000000000000002E-2</v>
      </c>
      <c r="G57" s="14"/>
      <c r="H57" s="43"/>
      <c r="I57" s="52"/>
    </row>
    <row r="58" spans="1:9" ht="24.95" customHeight="1" x14ac:dyDescent="0.25">
      <c r="C58" s="17" t="s">
        <v>16</v>
      </c>
      <c r="D58" s="11"/>
      <c r="E58" s="66">
        <f>COUNTIF($F$11:$F$53,"Tốt")</f>
        <v>6</v>
      </c>
      <c r="F58" s="67">
        <f t="shared" ref="F58:F61" si="2">ROUND(E58/41,3)</f>
        <v>0.14599999999999999</v>
      </c>
      <c r="G58" s="14"/>
      <c r="H58" s="43"/>
      <c r="I58" s="52"/>
    </row>
    <row r="59" spans="1:9" ht="24.95" customHeight="1" x14ac:dyDescent="0.25">
      <c r="C59" s="17" t="s">
        <v>17</v>
      </c>
      <c r="D59" s="11"/>
      <c r="E59" s="66">
        <f>COUNTIF($F$11:$F$53,"Khá")</f>
        <v>6</v>
      </c>
      <c r="F59" s="67">
        <f t="shared" si="2"/>
        <v>0.14599999999999999</v>
      </c>
      <c r="G59" s="14"/>
      <c r="H59" s="43"/>
      <c r="I59" s="52"/>
    </row>
    <row r="60" spans="1:9" ht="24.95" customHeight="1" x14ac:dyDescent="0.25">
      <c r="C60" s="17" t="s">
        <v>18</v>
      </c>
      <c r="D60" s="11"/>
      <c r="E60" s="66">
        <f>COUNTIF($F$11:$F$53,"Trung bình")</f>
        <v>24</v>
      </c>
      <c r="F60" s="67">
        <f t="shared" si="2"/>
        <v>0.58499999999999996</v>
      </c>
      <c r="G60" s="14"/>
      <c r="H60" s="43"/>
      <c r="I60" s="52"/>
    </row>
    <row r="61" spans="1:9" ht="24.95" customHeight="1" x14ac:dyDescent="0.25">
      <c r="C61" s="17" t="s">
        <v>19</v>
      </c>
      <c r="D61" s="11"/>
      <c r="E61" s="66">
        <f>COUNTIF($F$11:$F$53,"Yếu")</f>
        <v>3</v>
      </c>
      <c r="F61" s="67">
        <f t="shared" si="2"/>
        <v>7.2999999999999995E-2</v>
      </c>
      <c r="G61" s="14"/>
      <c r="H61" s="43"/>
      <c r="I61" s="52"/>
    </row>
    <row r="62" spans="1:9" ht="24.95" customHeight="1" thickBot="1" x14ac:dyDescent="0.3">
      <c r="C62" s="21" t="s">
        <v>147</v>
      </c>
      <c r="D62" s="29"/>
      <c r="E62" s="134">
        <v>2</v>
      </c>
      <c r="F62" s="44"/>
      <c r="G62" s="53"/>
      <c r="H62" s="44"/>
      <c r="I62" s="54"/>
    </row>
    <row r="63" spans="1:9" ht="18" customHeight="1" x14ac:dyDescent="0.25">
      <c r="C63" s="25"/>
      <c r="D63" s="25"/>
    </row>
    <row r="64" spans="1:9" ht="18" customHeight="1" x14ac:dyDescent="0.25">
      <c r="E64" s="72" t="s">
        <v>70</v>
      </c>
      <c r="F64" s="72"/>
      <c r="G64" s="72"/>
      <c r="H64" s="72"/>
      <c r="I64" s="72"/>
    </row>
    <row r="65" spans="1:9" ht="18" customHeight="1" x14ac:dyDescent="0.25">
      <c r="A65" s="69" t="s">
        <v>7</v>
      </c>
      <c r="B65" s="69"/>
      <c r="C65" s="69"/>
      <c r="D65" s="69" t="s">
        <v>22</v>
      </c>
      <c r="E65" s="69"/>
      <c r="F65" s="69"/>
      <c r="G65" s="69"/>
      <c r="H65" s="71" t="s">
        <v>21</v>
      </c>
      <c r="I65" s="71"/>
    </row>
    <row r="66" spans="1:9" ht="18" customHeight="1" x14ac:dyDescent="0.25">
      <c r="A66" s="26"/>
      <c r="B66" s="26"/>
      <c r="C66" s="26"/>
      <c r="D66" s="26"/>
      <c r="E66" s="45"/>
      <c r="F66" s="45"/>
      <c r="G66" s="45"/>
      <c r="H66" s="45"/>
      <c r="I66" s="45"/>
    </row>
    <row r="67" spans="1:9" ht="18" customHeight="1" x14ac:dyDescent="0.25">
      <c r="A67" s="26"/>
      <c r="B67" s="26"/>
      <c r="C67" s="26"/>
      <c r="D67" s="26"/>
      <c r="E67" s="45"/>
      <c r="F67" s="45"/>
      <c r="G67" s="45"/>
      <c r="H67" s="45"/>
      <c r="I67" s="45"/>
    </row>
    <row r="68" spans="1:9" ht="18" customHeight="1" x14ac:dyDescent="0.25">
      <c r="A68" s="26"/>
      <c r="B68" s="26"/>
      <c r="C68" s="26"/>
      <c r="D68" s="26"/>
      <c r="E68" s="45"/>
      <c r="F68" s="45"/>
      <c r="G68" s="45"/>
      <c r="H68" s="45"/>
      <c r="I68" s="45"/>
    </row>
    <row r="69" spans="1:9" ht="18" customHeight="1" x14ac:dyDescent="0.25">
      <c r="A69" s="26"/>
      <c r="B69" s="26"/>
      <c r="C69" s="26"/>
      <c r="D69" s="26"/>
      <c r="E69" s="45"/>
      <c r="F69" s="45"/>
      <c r="G69" s="45"/>
      <c r="H69" s="45"/>
      <c r="I69" s="45"/>
    </row>
    <row r="70" spans="1:9" ht="18" customHeight="1" x14ac:dyDescent="0.25">
      <c r="A70" s="26"/>
      <c r="B70" s="26"/>
      <c r="C70" s="26"/>
      <c r="D70" s="26"/>
      <c r="E70" s="45"/>
      <c r="F70" s="45"/>
      <c r="G70" s="45"/>
      <c r="H70" s="45"/>
      <c r="I70" s="45"/>
    </row>
    <row r="71" spans="1:9" ht="18" customHeight="1" x14ac:dyDescent="0.25">
      <c r="A71" s="36"/>
      <c r="B71" s="36"/>
      <c r="C71" s="36"/>
      <c r="D71" s="36"/>
      <c r="E71" s="45"/>
      <c r="F71" s="45"/>
      <c r="G71" s="45"/>
      <c r="H71" s="45"/>
      <c r="I71" s="45"/>
    </row>
    <row r="72" spans="1:9" ht="18" customHeight="1" x14ac:dyDescent="0.25">
      <c r="A72" s="36"/>
      <c r="B72" s="36"/>
      <c r="C72" s="36"/>
      <c r="D72" s="36"/>
      <c r="E72" s="45"/>
      <c r="F72" s="45"/>
      <c r="G72" s="45"/>
      <c r="H72" s="45"/>
      <c r="I72" s="45"/>
    </row>
    <row r="73" spans="1:9" ht="18" customHeight="1" x14ac:dyDescent="0.25">
      <c r="A73" s="40"/>
      <c r="B73" s="40"/>
      <c r="C73" s="40"/>
      <c r="D73" s="40"/>
      <c r="E73" s="45"/>
      <c r="F73" s="45"/>
      <c r="G73" s="45"/>
      <c r="H73" s="45"/>
      <c r="I73" s="45"/>
    </row>
    <row r="74" spans="1:9" ht="18" customHeight="1" x14ac:dyDescent="0.25">
      <c r="A74" s="40"/>
      <c r="B74" s="40"/>
      <c r="C74" s="40"/>
      <c r="D74" s="40"/>
      <c r="E74" s="45"/>
      <c r="F74" s="45"/>
      <c r="G74" s="45"/>
      <c r="H74" s="45"/>
      <c r="I74" s="45"/>
    </row>
    <row r="75" spans="1:9" ht="18" customHeight="1" x14ac:dyDescent="0.25">
      <c r="A75" s="40"/>
      <c r="B75" s="40"/>
      <c r="C75" s="40"/>
      <c r="D75" s="40"/>
      <c r="E75" s="45"/>
      <c r="F75" s="45"/>
      <c r="G75" s="45"/>
      <c r="H75" s="45"/>
      <c r="I75" s="45"/>
    </row>
    <row r="76" spans="1:9" ht="18" customHeight="1" x14ac:dyDescent="0.25">
      <c r="A76" s="40"/>
      <c r="B76" s="40"/>
      <c r="C76" s="40"/>
      <c r="D76" s="40"/>
      <c r="E76" s="45"/>
      <c r="F76" s="45"/>
      <c r="G76" s="45"/>
      <c r="H76" s="45"/>
      <c r="I76" s="45"/>
    </row>
    <row r="77" spans="1:9" ht="10.5" customHeight="1" x14ac:dyDescent="0.25">
      <c r="A77" s="40"/>
      <c r="B77" s="40"/>
      <c r="C77" s="40"/>
      <c r="D77" s="40"/>
      <c r="E77" s="45"/>
      <c r="F77" s="45"/>
      <c r="G77" s="45"/>
      <c r="H77" s="45"/>
      <c r="I77" s="45"/>
    </row>
  </sheetData>
  <mergeCells count="24">
    <mergeCell ref="G9:H9"/>
    <mergeCell ref="I9:I10"/>
    <mergeCell ref="A2:D2"/>
    <mergeCell ref="C54:I54"/>
    <mergeCell ref="C55:C56"/>
    <mergeCell ref="E55:F55"/>
    <mergeCell ref="G55:H55"/>
    <mergeCell ref="I55:I56"/>
    <mergeCell ref="E2:I2"/>
    <mergeCell ref="A3:D3"/>
    <mergeCell ref="A1:D1"/>
    <mergeCell ref="A65:C65"/>
    <mergeCell ref="D65:G65"/>
    <mergeCell ref="H65:I65"/>
    <mergeCell ref="E64:I64"/>
    <mergeCell ref="E1:I1"/>
    <mergeCell ref="E3:I3"/>
    <mergeCell ref="A4:D4"/>
    <mergeCell ref="A5:I5"/>
    <mergeCell ref="A6:I6"/>
    <mergeCell ref="A7:I7"/>
    <mergeCell ref="A9:A10"/>
    <mergeCell ref="C9:D10"/>
    <mergeCell ref="E9:F9"/>
  </mergeCells>
  <phoneticPr fontId="13" type="noConversion"/>
  <pageMargins left="0.59055118110236204" right="0.196850393700787" top="0.39370078740157499" bottom="0.39370078740157499" header="0" footer="0.23622047244094499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topLeftCell="A4" zoomScaleNormal="100" workbookViewId="0">
      <selection activeCell="C88" sqref="C88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</v>
      </c>
    </row>
    <row r="2" spans="1:20" ht="17.100000000000001" customHeight="1" x14ac:dyDescent="0.25">
      <c r="A2" s="99" t="s">
        <v>62</v>
      </c>
      <c r="B2" s="99"/>
      <c r="C2" s="99"/>
      <c r="D2" s="99"/>
      <c r="E2" s="98" t="s">
        <v>2</v>
      </c>
      <c r="F2" s="98"/>
      <c r="G2" s="98"/>
      <c r="H2" s="98"/>
      <c r="I2" s="9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8" t="s">
        <v>73</v>
      </c>
      <c r="B3" s="98"/>
      <c r="C3" s="98"/>
      <c r="D3" s="98"/>
      <c r="E3" s="100" t="s">
        <v>3</v>
      </c>
      <c r="F3" s="100"/>
      <c r="G3" s="100"/>
      <c r="H3" s="100"/>
      <c r="I3" s="10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8" t="s">
        <v>74</v>
      </c>
      <c r="B4" s="98"/>
      <c r="C4" s="98"/>
      <c r="D4" s="98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5" t="s">
        <v>4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7" t="s">
        <v>145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6" t="s">
        <v>72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37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7" t="s">
        <v>5</v>
      </c>
      <c r="B10" s="35"/>
      <c r="C10" s="79" t="s">
        <v>6</v>
      </c>
      <c r="D10" s="80"/>
      <c r="E10" s="83" t="s">
        <v>23</v>
      </c>
      <c r="F10" s="84"/>
      <c r="G10" s="83" t="s">
        <v>7</v>
      </c>
      <c r="H10" s="84"/>
      <c r="I10" s="85" t="s">
        <v>8</v>
      </c>
    </row>
    <row r="11" spans="1:20" s="12" customFormat="1" ht="30" customHeight="1" x14ac:dyDescent="0.2">
      <c r="A11" s="78"/>
      <c r="B11" s="38"/>
      <c r="C11" s="81"/>
      <c r="D11" s="82"/>
      <c r="E11" s="13" t="s">
        <v>9</v>
      </c>
      <c r="F11" s="13" t="s">
        <v>10</v>
      </c>
      <c r="G11" s="13" t="s">
        <v>9</v>
      </c>
      <c r="H11" s="13" t="s">
        <v>10</v>
      </c>
      <c r="I11" s="78"/>
    </row>
    <row r="12" spans="1:20" s="12" customFormat="1" ht="18" customHeight="1" x14ac:dyDescent="0.2">
      <c r="A12" s="14">
        <v>1</v>
      </c>
      <c r="B12" s="3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3" t="s">
        <v>11</v>
      </c>
      <c r="D62" s="93"/>
      <c r="E62" s="93"/>
      <c r="F62" s="93"/>
      <c r="G62" s="93"/>
      <c r="H62" s="93"/>
      <c r="I62" s="93"/>
    </row>
    <row r="63" spans="1:9" ht="18" customHeight="1" x14ac:dyDescent="0.25">
      <c r="C63" s="87" t="s">
        <v>12</v>
      </c>
      <c r="D63" s="27"/>
      <c r="E63" s="83" t="s">
        <v>23</v>
      </c>
      <c r="F63" s="84"/>
      <c r="G63" s="94" t="s">
        <v>7</v>
      </c>
      <c r="H63" s="95"/>
      <c r="I63" s="91" t="s">
        <v>8</v>
      </c>
    </row>
    <row r="64" spans="1:9" s="12" customFormat="1" ht="18" customHeight="1" x14ac:dyDescent="0.2">
      <c r="C64" s="8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2"/>
    </row>
    <row r="65" spans="3:9" ht="18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6" t="s">
        <v>63</v>
      </c>
      <c r="F72" s="96"/>
      <c r="G72" s="96"/>
      <c r="H72" s="96"/>
      <c r="I72" s="96"/>
    </row>
    <row r="73" spans="3:9" ht="18" customHeight="1" x14ac:dyDescent="0.25">
      <c r="C73" s="26" t="s">
        <v>7</v>
      </c>
      <c r="D73" s="69" t="s">
        <v>22</v>
      </c>
      <c r="E73" s="69"/>
      <c r="F73" s="69"/>
      <c r="G73" s="69"/>
      <c r="H73" s="69" t="s">
        <v>21</v>
      </c>
      <c r="I73" s="69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Các phong trào</vt:lpstr>
      <vt:lpstr>2018T4</vt:lpstr>
      <vt:lpstr>Mẩu HK</vt:lpstr>
      <vt:lpstr>'2018T4'!Print_Titles</vt:lpstr>
      <vt:lpstr>'Các phong trào'!Print_Titles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Yen-TCHC</cp:lastModifiedBy>
  <cp:lastPrinted>2019-06-17T03:15:04Z</cp:lastPrinted>
  <dcterms:created xsi:type="dcterms:W3CDTF">2014-11-24T02:19:52Z</dcterms:created>
  <dcterms:modified xsi:type="dcterms:W3CDTF">2019-06-17T03:16:14Z</dcterms:modified>
</cp:coreProperties>
</file>